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ANDREJA\2024\FINANCIJSKI IZVJEŠTAJI\FINANCIJSKI IZVJEŠTAJI 1.1.-30.6.24\"/>
    </mc:Choice>
  </mc:AlternateContent>
  <xr:revisionPtr revIDLastSave="0" documentId="13_ncr:1_{491685BE-3585-4413-83A1-223B71F34F94}"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65" yWindow="0" windowWidth="28005" windowHeight="1560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G300" i="9"/>
  <c r="F300" i="9"/>
  <c r="E300" i="9"/>
  <c r="B300" i="9" s="1"/>
  <c r="H299" i="9"/>
  <c r="G299" i="9"/>
  <c r="F299" i="9"/>
  <c r="H298" i="9"/>
  <c r="G298" i="9"/>
  <c r="F298" i="9"/>
  <c r="E298" i="9"/>
  <c r="B298" i="9" s="1"/>
  <c r="H297" i="9"/>
  <c r="G297" i="9"/>
  <c r="F297" i="9"/>
  <c r="H296" i="9"/>
  <c r="G296" i="9"/>
  <c r="F296" i="9"/>
  <c r="E296" i="9"/>
  <c r="B296" i="9" s="1"/>
  <c r="H295" i="9"/>
  <c r="E295" i="9" s="1"/>
  <c r="B295" i="9" s="1"/>
  <c r="G295" i="9"/>
  <c r="F295" i="9"/>
  <c r="H294" i="9"/>
  <c r="G294" i="9"/>
  <c r="F294" i="9"/>
  <c r="E294" i="9"/>
  <c r="B294" i="9" s="1"/>
  <c r="H293" i="9"/>
  <c r="G293" i="9"/>
  <c r="F293" i="9"/>
  <c r="H292" i="9"/>
  <c r="E292" i="9" s="1"/>
  <c r="B292" i="9" s="1"/>
  <c r="G292" i="9"/>
  <c r="F292" i="9"/>
  <c r="H291" i="9"/>
  <c r="E291" i="9" s="1"/>
  <c r="G291" i="9"/>
  <c r="F291" i="9"/>
  <c r="B291" i="9"/>
  <c r="F290" i="9"/>
  <c r="F289" i="9"/>
  <c r="H288" i="9"/>
  <c r="G288" i="9"/>
  <c r="F288" i="9"/>
  <c r="E288" i="9"/>
  <c r="B288" i="9" s="1"/>
  <c r="H287" i="9"/>
  <c r="E287" i="9" s="1"/>
  <c r="B287" i="9" s="1"/>
  <c r="G287" i="9"/>
  <c r="F287" i="9"/>
  <c r="H286" i="9"/>
  <c r="E286" i="9" s="1"/>
  <c r="B286" i="9" s="1"/>
  <c r="G286" i="9"/>
  <c r="F286" i="9"/>
  <c r="H285" i="9"/>
  <c r="E285" i="9" s="1"/>
  <c r="B285" i="9" s="1"/>
  <c r="G285" i="9"/>
  <c r="F285" i="9"/>
  <c r="F284" i="9"/>
  <c r="H283" i="9"/>
  <c r="G283" i="9"/>
  <c r="F283" i="9"/>
  <c r="E283" i="9"/>
  <c r="B283" i="9" s="1"/>
  <c r="H282" i="9"/>
  <c r="E282" i="9" s="1"/>
  <c r="G282" i="9"/>
  <c r="F282" i="9"/>
  <c r="B282" i="9"/>
  <c r="H281" i="9"/>
  <c r="G281" i="9"/>
  <c r="F281" i="9"/>
  <c r="E281" i="9"/>
  <c r="B281" i="9" s="1"/>
  <c r="F280" i="9"/>
  <c r="F279" i="9"/>
  <c r="F278" i="9"/>
  <c r="F277" i="9" s="1"/>
  <c r="F276" i="9"/>
  <c r="L275" i="9"/>
  <c r="H275" i="9"/>
  <c r="F275" i="9"/>
  <c r="F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M219" i="9"/>
  <c r="L219" i="9"/>
  <c r="F219" i="9"/>
  <c r="E219" i="9"/>
  <c r="B219" i="9"/>
  <c r="M218" i="9"/>
  <c r="L218" i="9"/>
  <c r="F218" i="9" s="1"/>
  <c r="E218" i="9"/>
  <c r="M217" i="9"/>
  <c r="L217" i="9"/>
  <c r="E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E32" i="9" s="1"/>
  <c r="B32" i="9" s="1"/>
  <c r="G32" i="9"/>
  <c r="F32" i="9"/>
  <c r="H31" i="9"/>
  <c r="E31" i="9" s="1"/>
  <c r="B31" i="9" s="1"/>
  <c r="G31" i="9"/>
  <c r="F31" i="9"/>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C1565" i="1" s="1"/>
  <c r="H1565" i="1" s="1"/>
  <c r="D85" i="8"/>
  <c r="D80" i="8"/>
  <c r="C1555" i="1" s="1"/>
  <c r="D75" i="8"/>
  <c r="D70" i="8"/>
  <c r="C1545" i="1" s="1"/>
  <c r="H1545" i="1" s="1"/>
  <c r="D65" i="8"/>
  <c r="D60" i="8"/>
  <c r="C1535" i="1" s="1"/>
  <c r="H1535" i="1" s="1"/>
  <c r="D55" i="8"/>
  <c r="D50" i="8"/>
  <c r="D44" i="8"/>
  <c r="D36" i="8"/>
  <c r="D26" i="8"/>
  <c r="D18" i="8"/>
  <c r="D8" i="8"/>
  <c r="D6" i="8" s="1"/>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C1360" i="1"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I24" i="3" s="1"/>
  <c r="D13" i="6"/>
  <c r="F13" i="6" s="1"/>
  <c r="F12" i="6"/>
  <c r="F11" i="6"/>
  <c r="E10" i="6"/>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E245" i="5" s="1"/>
  <c r="D246" i="5"/>
  <c r="F246" i="5" s="1"/>
  <c r="F245" i="5"/>
  <c r="D245" i="5"/>
  <c r="F244" i="5"/>
  <c r="F243" i="5"/>
  <c r="E242" i="5"/>
  <c r="E238" i="5" s="1"/>
  <c r="E237" i="5" s="1"/>
  <c r="I23" i="3"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E190" i="5" s="1"/>
  <c r="D198" i="5"/>
  <c r="F198" i="5" s="1"/>
  <c r="F197" i="5"/>
  <c r="F196" i="5"/>
  <c r="F195" i="5"/>
  <c r="F194" i="5"/>
  <c r="F193" i="5"/>
  <c r="F192" i="5"/>
  <c r="E191" i="5"/>
  <c r="D191" i="5"/>
  <c r="F189" i="5"/>
  <c r="F188" i="5"/>
  <c r="F187" i="5"/>
  <c r="F186" i="5"/>
  <c r="F185" i="5"/>
  <c r="F184" i="5"/>
  <c r="F183" i="5"/>
  <c r="F182" i="5"/>
  <c r="F181" i="5"/>
  <c r="E180" i="5"/>
  <c r="E177" i="5" s="1"/>
  <c r="H307"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6"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8" i="5"/>
  <c r="D78"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E567" i="4"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7" i="4"/>
  <c r="F526" i="4"/>
  <c r="E525" i="4"/>
  <c r="E515" i="4" s="1"/>
  <c r="D50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D484"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D644" i="4" s="1"/>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6" i="4"/>
  <c r="D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3" i="4" s="1"/>
  <c r="F82"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D7" i="4" s="1"/>
  <c r="F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C1578" i="1"/>
  <c r="G1578" i="1" s="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4" i="1"/>
  <c r="G1563" i="1"/>
  <c r="C1563" i="1"/>
  <c r="H1563" i="1" s="1"/>
  <c r="C1562" i="1"/>
  <c r="G1561" i="1"/>
  <c r="C1561" i="1"/>
  <c r="H1561" i="1" s="1"/>
  <c r="C1560" i="1"/>
  <c r="G1559" i="1"/>
  <c r="C1559" i="1"/>
  <c r="H1559" i="1" s="1"/>
  <c r="C1558" i="1"/>
  <c r="G1557" i="1"/>
  <c r="C1557" i="1"/>
  <c r="H1557" i="1" s="1"/>
  <c r="C1556" i="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4" i="1"/>
  <c r="G1543" i="1"/>
  <c r="C1543" i="1"/>
  <c r="H1543" i="1" s="1"/>
  <c r="C1542" i="1"/>
  <c r="G1541" i="1"/>
  <c r="C1541" i="1"/>
  <c r="H1541" i="1" s="1"/>
  <c r="H1540" i="1"/>
  <c r="C1540" i="1"/>
  <c r="G1540" i="1" s="1"/>
  <c r="G1539" i="1"/>
  <c r="C1539" i="1"/>
  <c r="H1539" i="1" s="1"/>
  <c r="H1538" i="1"/>
  <c r="C1538" i="1"/>
  <c r="G1538" i="1" s="1"/>
  <c r="G1537" i="1"/>
  <c r="C1537" i="1"/>
  <c r="H1537" i="1" s="1"/>
  <c r="H1536" i="1"/>
  <c r="C1536" i="1"/>
  <c r="G1536" i="1" s="1"/>
  <c r="G1535" i="1"/>
  <c r="C1534" i="1"/>
  <c r="G1533" i="1"/>
  <c r="C1533" i="1"/>
  <c r="H1533" i="1" s="1"/>
  <c r="C1532" i="1"/>
  <c r="G1531" i="1"/>
  <c r="C1531" i="1"/>
  <c r="H1531" i="1" s="1"/>
  <c r="C1530" i="1"/>
  <c r="G1529" i="1"/>
  <c r="C1529" i="1"/>
  <c r="H1529" i="1" s="1"/>
  <c r="C1528" i="1"/>
  <c r="G1527" i="1"/>
  <c r="C1527" i="1"/>
  <c r="H1527" i="1" s="1"/>
  <c r="C1526" i="1"/>
  <c r="G1523" i="1"/>
  <c r="C1523" i="1"/>
  <c r="H1523" i="1" s="1"/>
  <c r="H1522" i="1"/>
  <c r="C1522" i="1"/>
  <c r="G1522" i="1" s="1"/>
  <c r="G1521" i="1"/>
  <c r="C1521" i="1"/>
  <c r="H1521" i="1" s="1"/>
  <c r="H1520" i="1"/>
  <c r="C1520" i="1"/>
  <c r="G1520" i="1" s="1"/>
  <c r="G1519" i="1"/>
  <c r="C1519" i="1"/>
  <c r="H1519" i="1" s="1"/>
  <c r="C1516" i="1"/>
  <c r="G1515" i="1"/>
  <c r="C1515" i="1"/>
  <c r="H1515" i="1" s="1"/>
  <c r="C1514" i="1"/>
  <c r="G1513" i="1"/>
  <c r="C1513" i="1"/>
  <c r="H1513" i="1" s="1"/>
  <c r="C1512" i="1"/>
  <c r="G1511" i="1"/>
  <c r="C1511" i="1"/>
  <c r="H1511" i="1" s="1"/>
  <c r="C1510" i="1"/>
  <c r="C1509" i="1"/>
  <c r="H1509" i="1" s="1"/>
  <c r="C1508" i="1"/>
  <c r="G1507" i="1"/>
  <c r="C1507" i="1"/>
  <c r="H1507" i="1" s="1"/>
  <c r="C1506" i="1"/>
  <c r="G1505" i="1"/>
  <c r="C1505" i="1"/>
  <c r="H1505" i="1" s="1"/>
  <c r="C1504" i="1"/>
  <c r="C1503" i="1"/>
  <c r="H1503" i="1" s="1"/>
  <c r="C1502" i="1"/>
  <c r="C1500" i="1"/>
  <c r="G1500" i="1" s="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G1485"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J1444" i="1"/>
  <c r="D1444" i="1"/>
  <c r="H1444" i="1" s="1"/>
  <c r="C1444" i="1"/>
  <c r="D1443" i="1"/>
  <c r="H1443" i="1" s="1"/>
  <c r="C1443" i="1"/>
  <c r="J1442" i="1"/>
  <c r="D1442" i="1"/>
  <c r="H1442" i="1" s="1"/>
  <c r="C1442" i="1"/>
  <c r="D1441" i="1"/>
  <c r="H1441" i="1" s="1"/>
  <c r="C1441" i="1"/>
  <c r="J1440" i="1"/>
  <c r="D1440" i="1"/>
  <c r="H1440" i="1" s="1"/>
  <c r="C1440" i="1"/>
  <c r="D1439" i="1"/>
  <c r="H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D1303" i="1"/>
  <c r="H1303" i="1" s="1"/>
  <c r="C1303" i="1"/>
  <c r="H1302" i="1"/>
  <c r="D1302" i="1"/>
  <c r="C1302" i="1"/>
  <c r="G1302" i="1" s="1"/>
  <c r="D1301" i="1"/>
  <c r="H1301" i="1" s="1"/>
  <c r="C1301" i="1"/>
  <c r="D1300" i="1"/>
  <c r="D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D1236" i="1"/>
  <c r="D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D1216" i="1"/>
  <c r="D1215" i="1"/>
  <c r="D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D1167" i="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C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D1051" i="1"/>
  <c r="C1051" i="1"/>
  <c r="G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C638" i="1"/>
  <c r="C637" i="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D412" i="1"/>
  <c r="C412" i="1"/>
  <c r="D411" i="1"/>
  <c r="C411" i="1"/>
  <c r="D406" i="1"/>
  <c r="C406" i="1"/>
  <c r="D405" i="1"/>
  <c r="C405" i="1"/>
  <c r="D404" i="1"/>
  <c r="C404" i="1"/>
  <c r="D401" i="1"/>
  <c r="C401" i="1"/>
  <c r="H401" i="1" s="1"/>
  <c r="D400" i="1"/>
  <c r="C400" i="1"/>
  <c r="H400" i="1" s="1"/>
  <c r="D399" i="1"/>
  <c r="C399" i="1"/>
  <c r="H399" i="1" s="1"/>
  <c r="D398" i="1"/>
  <c r="C398" i="1"/>
  <c r="D397" i="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4" i="1"/>
  <c r="C364"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D290" i="1"/>
  <c r="C290" i="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D185" i="1"/>
  <c r="H185" i="1" s="1"/>
  <c r="C185" i="1"/>
  <c r="G185" i="1" s="1"/>
  <c r="D184" i="1"/>
  <c r="H184" i="1" s="1"/>
  <c r="C184" i="1"/>
  <c r="D183" i="1"/>
  <c r="H183" i="1" s="1"/>
  <c r="C183" i="1"/>
  <c r="D182" i="1"/>
  <c r="H182" i="1" s="1"/>
  <c r="C182" i="1"/>
  <c r="G182" i="1" s="1"/>
  <c r="D181" i="1"/>
  <c r="H181" i="1" s="1"/>
  <c r="C181" i="1"/>
  <c r="G181" i="1" s="1"/>
  <c r="D180" i="1"/>
  <c r="H180" i="1" s="1"/>
  <c r="C180" i="1"/>
  <c r="D179" i="1"/>
  <c r="H179" i="1" s="1"/>
  <c r="C179" i="1"/>
  <c r="G179" i="1" s="1"/>
  <c r="D178" i="1"/>
  <c r="H178" i="1" s="1"/>
  <c r="C178" i="1"/>
  <c r="D177" i="1"/>
  <c r="H177" i="1" s="1"/>
  <c r="C177" i="1"/>
  <c r="G177" i="1" s="1"/>
  <c r="D176" i="1"/>
  <c r="H176" i="1" s="1"/>
  <c r="C176" i="1"/>
  <c r="G176" i="1" s="1"/>
  <c r="D175" i="1"/>
  <c r="H175" i="1" s="1"/>
  <c r="C175" i="1"/>
  <c r="G175" i="1" s="1"/>
  <c r="D174" i="1"/>
  <c r="H174" i="1" s="1"/>
  <c r="C174" i="1"/>
  <c r="G174" i="1" s="1"/>
  <c r="C173" i="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C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D131" i="1"/>
  <c r="H131" i="1" s="1"/>
  <c r="C131" i="1"/>
  <c r="D130" i="1"/>
  <c r="H130" i="1" s="1"/>
  <c r="C130" i="1"/>
  <c r="D129" i="1"/>
  <c r="H129" i="1" s="1"/>
  <c r="C129" i="1"/>
  <c r="D128" i="1"/>
  <c r="H128" i="1" s="1"/>
  <c r="C128" i="1"/>
  <c r="G128" i="1" s="1"/>
  <c r="D127" i="1"/>
  <c r="H127" i="1" s="1"/>
  <c r="C127" i="1"/>
  <c r="G127" i="1" s="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D113" i="1"/>
  <c r="H113" i="1" s="1"/>
  <c r="C113" i="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H57" i="1"/>
  <c r="D57" i="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H33" i="1"/>
  <c r="D33" i="1"/>
  <c r="C33" i="1"/>
  <c r="G33" i="1" s="1"/>
  <c r="D32" i="1"/>
  <c r="H32" i="1" s="1"/>
  <c r="C32" i="1"/>
  <c r="G32" i="1" s="1"/>
  <c r="D31" i="1"/>
  <c r="H31" i="1" s="1"/>
  <c r="C31" i="1"/>
  <c r="G31" i="1" s="1"/>
  <c r="D30" i="1"/>
  <c r="H30" i="1" s="1"/>
  <c r="C30" i="1"/>
  <c r="G30" i="1" s="1"/>
  <c r="H29" i="1"/>
  <c r="D29" i="1"/>
  <c r="C29" i="1"/>
  <c r="G29" i="1" s="1"/>
  <c r="D28" i="1"/>
  <c r="H28" i="1" s="1"/>
  <c r="C28" i="1"/>
  <c r="G28" i="1" s="1"/>
  <c r="D27" i="1"/>
  <c r="H27" i="1" s="1"/>
  <c r="C27" i="1"/>
  <c r="G27" i="1" s="1"/>
  <c r="D26" i="1"/>
  <c r="H26" i="1" s="1"/>
  <c r="C26" i="1"/>
  <c r="G26" i="1" s="1"/>
  <c r="D25" i="1"/>
  <c r="H25" i="1" s="1"/>
  <c r="C25" i="1"/>
  <c r="G25" i="1" s="1"/>
  <c r="D24" i="1"/>
  <c r="H24" i="1" s="1"/>
  <c r="C24" i="1"/>
  <c r="G24" i="1" s="1"/>
  <c r="H23" i="1"/>
  <c r="D23" i="1"/>
  <c r="C23" i="1"/>
  <c r="G23" i="1" s="1"/>
  <c r="D22" i="1"/>
  <c r="H22" i="1" s="1"/>
  <c r="C22" i="1"/>
  <c r="G22" i="1" s="1"/>
  <c r="D21" i="1"/>
  <c r="H21" i="1" s="1"/>
  <c r="C21" i="1"/>
  <c r="G21" i="1" s="1"/>
  <c r="H20" i="1"/>
  <c r="D20" i="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1578" i="1" l="1"/>
  <c r="G1577" i="1"/>
  <c r="G1509" i="1"/>
  <c r="G1503" i="1"/>
  <c r="H1500" i="1"/>
  <c r="G1491" i="1"/>
  <c r="H1481" i="1"/>
  <c r="G1481" i="1"/>
  <c r="G1483" i="1"/>
  <c r="H641" i="1"/>
  <c r="H631" i="1"/>
  <c r="H288" i="1"/>
  <c r="H405" i="1"/>
  <c r="H406" i="1"/>
  <c r="H404" i="1"/>
  <c r="H397" i="1"/>
  <c r="H398" i="1"/>
  <c r="H378" i="1"/>
  <c r="H379" i="1"/>
  <c r="H364" i="1"/>
  <c r="H365" i="1"/>
  <c r="H291" i="1"/>
  <c r="H290" i="1"/>
  <c r="H413" i="1"/>
  <c r="H637" i="1"/>
  <c r="H289" i="1"/>
  <c r="H411" i="1"/>
  <c r="H412" i="1"/>
  <c r="G192" i="1"/>
  <c r="G206" i="1"/>
  <c r="F188" i="4"/>
  <c r="G184" i="1"/>
  <c r="G186" i="1"/>
  <c r="G183" i="1"/>
  <c r="B220" i="9"/>
  <c r="G180" i="1"/>
  <c r="G173" i="1"/>
  <c r="G178" i="1"/>
  <c r="F169" i="4"/>
  <c r="E163" i="4"/>
  <c r="D159" i="1" s="1"/>
  <c r="H159" i="1" s="1"/>
  <c r="B218" i="9"/>
  <c r="F153" i="4"/>
  <c r="G149" i="1"/>
  <c r="G132" i="1"/>
  <c r="F133" i="4"/>
  <c r="G129" i="1"/>
  <c r="G130" i="1"/>
  <c r="G131" i="1"/>
  <c r="G126" i="1"/>
  <c r="F128" i="4"/>
  <c r="G124" i="1"/>
  <c r="G125" i="1"/>
  <c r="G123" i="1"/>
  <c r="F125" i="4"/>
  <c r="G120" i="1"/>
  <c r="G121" i="1"/>
  <c r="G122" i="1"/>
  <c r="F112" i="4"/>
  <c r="F217" i="9"/>
  <c r="B217" i="9" s="1"/>
  <c r="G113" i="1"/>
  <c r="G108" i="1"/>
  <c r="G114" i="1"/>
  <c r="G73" i="1"/>
  <c r="E6" i="4"/>
  <c r="D2" i="1" s="1"/>
  <c r="F68" i="4"/>
  <c r="G66" i="1"/>
  <c r="G64" i="1"/>
  <c r="G65" i="1"/>
  <c r="E299" i="9"/>
  <c r="B299" i="9" s="1"/>
  <c r="E293" i="9"/>
  <c r="B293" i="9" s="1"/>
  <c r="E297" i="9"/>
  <c r="B297" i="9" s="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78" i="1"/>
  <c r="G480" i="1"/>
  <c r="G482" i="1"/>
  <c r="G484" i="1"/>
  <c r="G486" i="1"/>
  <c r="G488" i="1"/>
  <c r="G490" i="1"/>
  <c r="G492" i="1"/>
  <c r="G494" i="1"/>
  <c r="G496" i="1"/>
  <c r="G498" i="1"/>
  <c r="G500" i="1"/>
  <c r="G502" i="1"/>
  <c r="G504" i="1"/>
  <c r="G506" i="1"/>
  <c r="G508" i="1"/>
  <c r="G511" i="1"/>
  <c r="G513" i="1"/>
  <c r="G515" i="1"/>
  <c r="G517" i="1"/>
  <c r="G519" i="1"/>
  <c r="G521" i="1"/>
  <c r="G524" i="1"/>
  <c r="G526" i="1"/>
  <c r="G528" i="1"/>
  <c r="G530" i="1"/>
  <c r="G532" i="1"/>
  <c r="G534" i="1"/>
  <c r="G536" i="1"/>
  <c r="G538" i="1"/>
  <c r="G540" i="1"/>
  <c r="H230" i="1"/>
  <c r="G230" i="1"/>
  <c r="G232" i="1"/>
  <c r="G234" i="1"/>
  <c r="G236" i="1"/>
  <c r="G238" i="1"/>
  <c r="G240" i="1"/>
  <c r="G242" i="1"/>
  <c r="G244" i="1"/>
  <c r="G246"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H777" i="1"/>
  <c r="G777" i="1"/>
  <c r="G542" i="1"/>
  <c r="G544" i="1"/>
  <c r="G546" i="1"/>
  <c r="G548" i="1"/>
  <c r="G550" i="1"/>
  <c r="G552" i="1"/>
  <c r="G554" i="1"/>
  <c r="G556" i="1"/>
  <c r="G558" i="1"/>
  <c r="G560" i="1"/>
  <c r="G562" i="1"/>
  <c r="G564" i="1"/>
  <c r="G566" i="1"/>
  <c r="G568" i="1"/>
  <c r="G570" i="1"/>
  <c r="G572"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2" i="1"/>
  <c r="G644" i="1"/>
  <c r="G646" i="1"/>
  <c r="G648" i="1"/>
  <c r="G650" i="1"/>
  <c r="G652" i="1"/>
  <c r="G654" i="1"/>
  <c r="G656" i="1"/>
  <c r="G658" i="1"/>
  <c r="G660" i="1"/>
  <c r="G662" i="1"/>
  <c r="G664"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124" i="1"/>
  <c r="J1439" i="1"/>
  <c r="J1441" i="1"/>
  <c r="J1443" i="1"/>
  <c r="J1446" i="1"/>
  <c r="H1446" i="1"/>
  <c r="G1446" i="1"/>
  <c r="I1446" i="1" s="1"/>
  <c r="J1448" i="1"/>
  <c r="H1448" i="1"/>
  <c r="G1448" i="1"/>
  <c r="J1450" i="1"/>
  <c r="H1450" i="1"/>
  <c r="G1450" i="1"/>
  <c r="I1450" i="1" s="1"/>
  <c r="J1452" i="1"/>
  <c r="H1452" i="1"/>
  <c r="G1452" i="1"/>
  <c r="J1455" i="1"/>
  <c r="H1455" i="1"/>
  <c r="G1455" i="1"/>
  <c r="I1455" i="1" s="1"/>
  <c r="J1457" i="1"/>
  <c r="H1457" i="1"/>
  <c r="G1457" i="1"/>
  <c r="J1459" i="1"/>
  <c r="H1459" i="1"/>
  <c r="G1459" i="1"/>
  <c r="I1459" i="1" s="1"/>
  <c r="G1461" i="1"/>
  <c r="G1470"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G1528" i="1"/>
  <c r="H1528" i="1"/>
  <c r="G1532" i="1"/>
  <c r="H1532" i="1"/>
  <c r="G1544" i="1"/>
  <c r="H1544" i="1"/>
  <c r="G1556" i="1"/>
  <c r="H1556" i="1"/>
  <c r="G1560" i="1"/>
  <c r="H1560" i="1"/>
  <c r="G1564" i="1"/>
  <c r="H1564"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H1051" i="1"/>
  <c r="J1447" i="1"/>
  <c r="H1447" i="1"/>
  <c r="G1447" i="1"/>
  <c r="J1449" i="1"/>
  <c r="H1449" i="1"/>
  <c r="G1449" i="1"/>
  <c r="I1449" i="1" s="1"/>
  <c r="J1451" i="1"/>
  <c r="H1451" i="1"/>
  <c r="G1451" i="1"/>
  <c r="G1453"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4" i="1"/>
  <c r="H1504" i="1"/>
  <c r="G1508" i="1"/>
  <c r="H1508" i="1"/>
  <c r="G1512" i="1"/>
  <c r="H1512" i="1"/>
  <c r="G1516" i="1"/>
  <c r="H1516" i="1"/>
  <c r="G1526" i="1"/>
  <c r="H1526" i="1"/>
  <c r="G1530" i="1"/>
  <c r="H1530" i="1"/>
  <c r="G1534" i="1"/>
  <c r="H1534" i="1"/>
  <c r="H1304"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6" i="1"/>
  <c r="G1158" i="1"/>
  <c r="G1160" i="1"/>
  <c r="G1162" i="1"/>
  <c r="G1164" i="1"/>
  <c r="G1166"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542" i="1"/>
  <c r="H1542" i="1"/>
  <c r="G1558" i="1"/>
  <c r="H1558" i="1"/>
  <c r="G1562" i="1"/>
  <c r="H1562" i="1"/>
  <c r="D50" i="4"/>
  <c r="F62" i="4"/>
  <c r="F98" i="4"/>
  <c r="D106" i="4"/>
  <c r="F134" i="4"/>
  <c r="F140" i="4"/>
  <c r="D311" i="4"/>
  <c r="F345" i="4"/>
  <c r="D363" i="4"/>
  <c r="F397" i="4"/>
  <c r="F417" i="4"/>
  <c r="D421" i="4"/>
  <c r="F422" i="4"/>
  <c r="E421" i="4"/>
  <c r="F460" i="4"/>
  <c r="F502" i="4"/>
  <c r="D580" i="4"/>
  <c r="F594" i="4"/>
  <c r="F626" i="4"/>
  <c r="F7" i="5"/>
  <c r="F8" i="5"/>
  <c r="D238" i="5"/>
  <c r="C1216" i="1"/>
  <c r="F239" i="5"/>
  <c r="D258" i="5"/>
  <c r="C1236" i="1"/>
  <c r="F259" i="5"/>
  <c r="G1360" i="1"/>
  <c r="F66" i="6"/>
  <c r="E141" i="6"/>
  <c r="D24" i="8"/>
  <c r="C1501" i="1"/>
  <c r="D49" i="8"/>
  <c r="C1524" i="1" s="1"/>
  <c r="C1525" i="1"/>
  <c r="H1555" i="1"/>
  <c r="G1555" i="1"/>
  <c r="I36" i="3"/>
  <c r="C1576" i="1"/>
  <c r="D151" i="4"/>
  <c r="F529" i="4"/>
  <c r="D528" i="4"/>
  <c r="F530" i="4"/>
  <c r="F568" i="4"/>
  <c r="H290" i="9"/>
  <c r="E290" i="9" s="1"/>
  <c r="B290" i="9" s="1"/>
  <c r="E146" i="5"/>
  <c r="D1124" i="1" s="1"/>
  <c r="H1124" i="1" s="1"/>
  <c r="G307" i="9"/>
  <c r="E307" i="9" s="1"/>
  <c r="B307" i="9" s="1"/>
  <c r="F177" i="5"/>
  <c r="C1154" i="1"/>
  <c r="D190" i="5"/>
  <c r="C1168" i="1"/>
  <c r="F191" i="5"/>
  <c r="H309" i="9"/>
  <c r="E176" i="5"/>
  <c r="D5" i="6"/>
  <c r="C1300" i="1"/>
  <c r="F6" i="6"/>
  <c r="G1304" i="1"/>
  <c r="F10" i="6"/>
  <c r="G1445" i="1"/>
  <c r="F8" i="4"/>
  <c r="F77" i="4"/>
  <c r="E152" i="4"/>
  <c r="G21" i="9" s="1"/>
  <c r="F159" i="4"/>
  <c r="F164" i="4"/>
  <c r="F177" i="4"/>
  <c r="F216" i="4"/>
  <c r="E224" i="4"/>
  <c r="D220" i="1" s="1"/>
  <c r="H220" i="1" s="1"/>
  <c r="E252" i="4"/>
  <c r="D248" i="1" s="1"/>
  <c r="G248" i="1" s="1"/>
  <c r="F263" i="4"/>
  <c r="F264" i="4"/>
  <c r="D298" i="4"/>
  <c r="E311" i="4"/>
  <c r="D350" i="4"/>
  <c r="E363" i="4"/>
  <c r="E644" i="4"/>
  <c r="D638" i="1" s="1"/>
  <c r="G638" i="1" s="1"/>
  <c r="F418" i="4"/>
  <c r="E472" i="4"/>
  <c r="D466" i="1" s="1"/>
  <c r="G466" i="1" s="1"/>
  <c r="D515" i="4"/>
  <c r="F516" i="4"/>
  <c r="E580" i="4"/>
  <c r="D574" i="1" s="1"/>
  <c r="E12" i="5"/>
  <c r="F70" i="5"/>
  <c r="G289" i="9"/>
  <c r="E289" i="9" s="1"/>
  <c r="B289" i="9" s="1"/>
  <c r="D87" i="5"/>
  <c r="F88" i="5"/>
  <c r="G310" i="9"/>
  <c r="E310" i="9" s="1"/>
  <c r="B310" i="9" s="1"/>
  <c r="F206" i="5"/>
  <c r="F207" i="5"/>
  <c r="D35" i="6"/>
  <c r="F36" i="6"/>
  <c r="F90" i="6"/>
  <c r="F130" i="6"/>
  <c r="B315" i="9"/>
  <c r="E314" i="9"/>
  <c r="I10" i="3" s="1"/>
  <c r="D43" i="8"/>
  <c r="F416" i="4"/>
  <c r="E143" i="9"/>
  <c r="B143" i="9" s="1"/>
  <c r="F603" i="4"/>
  <c r="F149" i="5"/>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G279" i="9"/>
  <c r="E279" i="9" s="1"/>
  <c r="B279"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273" i="9"/>
  <c r="B246" i="9"/>
  <c r="B248" i="9"/>
  <c r="B250" i="9"/>
  <c r="B252" i="9"/>
  <c r="B254" i="9"/>
  <c r="B256" i="9"/>
  <c r="B258" i="9"/>
  <c r="B260" i="9"/>
  <c r="B262" i="9"/>
  <c r="B264" i="9"/>
  <c r="B266" i="9"/>
  <c r="B268" i="9"/>
  <c r="B270" i="9"/>
  <c r="F163" i="4" l="1"/>
  <c r="G159" i="1"/>
  <c r="F152" i="4"/>
  <c r="I16" i="3"/>
  <c r="F213" i="9"/>
  <c r="B213" i="9" s="1"/>
  <c r="I35" i="3"/>
  <c r="C1518" i="1"/>
  <c r="F87" i="5"/>
  <c r="C1065" i="1"/>
  <c r="D68" i="5"/>
  <c r="F515" i="4"/>
  <c r="C509" i="1"/>
  <c r="E350" i="4"/>
  <c r="F350" i="4" s="1"/>
  <c r="D358" i="1"/>
  <c r="E298" i="4"/>
  <c r="D306" i="1"/>
  <c r="G1300" i="1"/>
  <c r="H1300" i="1"/>
  <c r="E175" i="5"/>
  <c r="D1152" i="1" s="1"/>
  <c r="I22" i="3"/>
  <c r="D1153" i="1"/>
  <c r="G309" i="9"/>
  <c r="E309" i="9" s="1"/>
  <c r="B309" i="9" s="1"/>
  <c r="F190" i="5"/>
  <c r="C1167" i="1"/>
  <c r="E528" i="4"/>
  <c r="F528" i="4"/>
  <c r="C522" i="1"/>
  <c r="G1576" i="1"/>
  <c r="H1576" i="1"/>
  <c r="H1525" i="1"/>
  <c r="G1525" i="1"/>
  <c r="H1501" i="1"/>
  <c r="G1501" i="1"/>
  <c r="I28" i="3"/>
  <c r="D1435" i="1"/>
  <c r="G1236" i="1"/>
  <c r="H1236" i="1"/>
  <c r="F238" i="5"/>
  <c r="D237" i="5"/>
  <c r="C1215" i="1"/>
  <c r="E420" i="4"/>
  <c r="D415" i="1"/>
  <c r="F421" i="4"/>
  <c r="D420" i="4"/>
  <c r="C415" i="1"/>
  <c r="F106" i="4"/>
  <c r="C102" i="1"/>
  <c r="F35" i="6"/>
  <c r="H25" i="3"/>
  <c r="C1329" i="1"/>
  <c r="E7" i="5"/>
  <c r="D990" i="1"/>
  <c r="D408" i="4"/>
  <c r="C345" i="1"/>
  <c r="F298" i="4"/>
  <c r="D407" i="4"/>
  <c r="C293" i="1"/>
  <c r="E151" i="4"/>
  <c r="D148" i="1"/>
  <c r="D141" i="6"/>
  <c r="F5" i="6"/>
  <c r="C1299" i="1"/>
  <c r="H24" i="3"/>
  <c r="G1168" i="1"/>
  <c r="H1168" i="1"/>
  <c r="G1154" i="1"/>
  <c r="H1154" i="1"/>
  <c r="D176" i="5"/>
  <c r="D289" i="4"/>
  <c r="F151" i="4"/>
  <c r="H17" i="3"/>
  <c r="C147" i="1"/>
  <c r="H21" i="9"/>
  <c r="E21" i="9" s="1"/>
  <c r="G1524" i="1"/>
  <c r="H1524" i="1"/>
  <c r="C1499" i="1"/>
  <c r="D42" i="8"/>
  <c r="F258" i="5"/>
  <c r="C1235" i="1"/>
  <c r="G1216" i="1"/>
  <c r="H1216" i="1"/>
  <c r="E68" i="5"/>
  <c r="F580" i="4"/>
  <c r="C574" i="1"/>
  <c r="F363" i="4"/>
  <c r="C358" i="1"/>
  <c r="F311" i="4"/>
  <c r="C306" i="1"/>
  <c r="F50" i="4"/>
  <c r="D6" i="4"/>
  <c r="C46" i="1"/>
  <c r="I1474" i="1"/>
  <c r="I1472" i="1"/>
  <c r="I1467" i="1"/>
  <c r="I1465" i="1"/>
  <c r="I1463" i="1"/>
  <c r="I1478" i="1"/>
  <c r="I1460" i="1"/>
  <c r="I1456" i="1"/>
  <c r="I1451" i="1"/>
  <c r="I1447" i="1"/>
  <c r="F644" i="4"/>
  <c r="I1477" i="1"/>
  <c r="I1457" i="1"/>
  <c r="I1452" i="1"/>
  <c r="I1448" i="1"/>
  <c r="H638" i="1"/>
  <c r="H466" i="1"/>
  <c r="H248" i="1"/>
  <c r="G220" i="1"/>
  <c r="D412" i="4" l="1"/>
  <c r="F6" i="4"/>
  <c r="D290" i="4"/>
  <c r="H16" i="3"/>
  <c r="C2" i="1"/>
  <c r="H306" i="1"/>
  <c r="G306" i="1"/>
  <c r="H358" i="1"/>
  <c r="G358" i="1"/>
  <c r="H574" i="1"/>
  <c r="G574" i="1"/>
  <c r="I21" i="3"/>
  <c r="D1046" i="1"/>
  <c r="H1499" i="1"/>
  <c r="G1499" i="1"/>
  <c r="F176" i="5"/>
  <c r="D175" i="5"/>
  <c r="C1153" i="1"/>
  <c r="H22" i="3"/>
  <c r="H9" i="3"/>
  <c r="G1299" i="1"/>
  <c r="H1299" i="1"/>
  <c r="F141" i="6"/>
  <c r="H28" i="3"/>
  <c r="C1435" i="1"/>
  <c r="H148" i="1"/>
  <c r="G148" i="1"/>
  <c r="H293" i="1"/>
  <c r="G990" i="1"/>
  <c r="H990" i="1"/>
  <c r="G1329" i="1"/>
  <c r="H1329" i="1"/>
  <c r="G102" i="1"/>
  <c r="H102" i="1"/>
  <c r="H415" i="1"/>
  <c r="G415" i="1"/>
  <c r="E635" i="4"/>
  <c r="D629" i="1" s="1"/>
  <c r="D414" i="1"/>
  <c r="H23" i="3"/>
  <c r="C1214" i="1"/>
  <c r="F237" i="5"/>
  <c r="B21" i="9"/>
  <c r="E636" i="4"/>
  <c r="D630" i="1" s="1"/>
  <c r="D522" i="1"/>
  <c r="H522" i="1" s="1"/>
  <c r="G46" i="1"/>
  <c r="H46" i="1"/>
  <c r="G1235" i="1"/>
  <c r="H1235" i="1"/>
  <c r="K1450" i="9"/>
  <c r="G313" i="9"/>
  <c r="E313" i="9" s="1"/>
  <c r="B313" i="9" s="1"/>
  <c r="I34" i="3"/>
  <c r="C1517" i="1"/>
  <c r="G312" i="9"/>
  <c r="E312" i="9" s="1"/>
  <c r="D291" i="4"/>
  <c r="D413" i="4"/>
  <c r="C285" i="1"/>
  <c r="G317" i="9"/>
  <c r="E317" i="9" s="1"/>
  <c r="I17" i="3"/>
  <c r="E289" i="4"/>
  <c r="D147" i="1"/>
  <c r="H147" i="1" s="1"/>
  <c r="F407" i="4"/>
  <c r="C402" i="1"/>
  <c r="C403" i="1"/>
  <c r="E6" i="5"/>
  <c r="I20" i="3"/>
  <c r="D985" i="1"/>
  <c r="H19" i="9"/>
  <c r="E19" i="9" s="1"/>
  <c r="B19" i="9" s="1"/>
  <c r="D635" i="4"/>
  <c r="F420" i="4"/>
  <c r="C414" i="1"/>
  <c r="G1215" i="1"/>
  <c r="H1215" i="1"/>
  <c r="G522" i="1"/>
  <c r="D636" i="4"/>
  <c r="G1167" i="1"/>
  <c r="H1167" i="1"/>
  <c r="H509" i="1"/>
  <c r="G509" i="1"/>
  <c r="F68" i="5"/>
  <c r="H21" i="3"/>
  <c r="C1046" i="1"/>
  <c r="D6" i="5"/>
  <c r="E407" i="4"/>
  <c r="D402" i="1" s="1"/>
  <c r="D293" i="1"/>
  <c r="G293" i="1" s="1"/>
  <c r="E412" i="4"/>
  <c r="E408" i="4"/>
  <c r="D403" i="1" s="1"/>
  <c r="D345" i="1"/>
  <c r="G345" i="1" s="1"/>
  <c r="G1065" i="1"/>
  <c r="H1065" i="1"/>
  <c r="G1518" i="1"/>
  <c r="H1518" i="1"/>
  <c r="F408" i="4" l="1"/>
  <c r="G147" i="1"/>
  <c r="E639" i="4"/>
  <c r="D407" i="1"/>
  <c r="H1046" i="1"/>
  <c r="G1046" i="1"/>
  <c r="H414" i="1"/>
  <c r="G414" i="1"/>
  <c r="F635" i="4"/>
  <c r="C629" i="1"/>
  <c r="G985" i="1"/>
  <c r="H985" i="1"/>
  <c r="H278" i="9"/>
  <c r="D984" i="1"/>
  <c r="H345" i="1"/>
  <c r="E413" i="4"/>
  <c r="E414" i="4" s="1"/>
  <c r="E291" i="4"/>
  <c r="D287" i="1" s="1"/>
  <c r="D285" i="1"/>
  <c r="H285" i="1" s="1"/>
  <c r="E290" i="4"/>
  <c r="D286" i="1" s="1"/>
  <c r="B317" i="9"/>
  <c r="E316" i="9"/>
  <c r="D640" i="4"/>
  <c r="D415" i="4"/>
  <c r="F413" i="4"/>
  <c r="C408" i="1"/>
  <c r="F291" i="4"/>
  <c r="C287" i="1"/>
  <c r="H1517" i="1"/>
  <c r="G1517" i="1"/>
  <c r="K3" i="9"/>
  <c r="I9" i="3"/>
  <c r="G1153" i="1"/>
  <c r="H1153" i="1"/>
  <c r="H2" i="1"/>
  <c r="G2" i="1"/>
  <c r="C286" i="1"/>
  <c r="D639" i="4"/>
  <c r="D414" i="4"/>
  <c r="F412" i="4"/>
  <c r="C407" i="1"/>
  <c r="G284" i="9"/>
  <c r="E284" i="9" s="1"/>
  <c r="B284" i="9" s="1"/>
  <c r="G278" i="9"/>
  <c r="E278" i="9" s="1"/>
  <c r="F6" i="5"/>
  <c r="C984" i="1"/>
  <c r="F636" i="4"/>
  <c r="C630" i="1"/>
  <c r="H403" i="1"/>
  <c r="G403" i="1"/>
  <c r="H402" i="1"/>
  <c r="G402" i="1"/>
  <c r="F289" i="4"/>
  <c r="B312" i="9"/>
  <c r="E311" i="9"/>
  <c r="G1214" i="1"/>
  <c r="H1214" i="1"/>
  <c r="G1435" i="1"/>
  <c r="H1435" i="1"/>
  <c r="C1152" i="1"/>
  <c r="F175" i="5"/>
  <c r="H11" i="3"/>
  <c r="G285" i="1" l="1"/>
  <c r="F290" i="4"/>
  <c r="D409" i="1"/>
  <c r="D641" i="4"/>
  <c r="F639" i="4"/>
  <c r="C633" i="1"/>
  <c r="H287" i="1"/>
  <c r="G287" i="1"/>
  <c r="F415" i="4"/>
  <c r="C410" i="1"/>
  <c r="N3" i="9"/>
  <c r="I11" i="3"/>
  <c r="G1152" i="1"/>
  <c r="H1152" i="1"/>
  <c r="H630" i="1"/>
  <c r="G630" i="1"/>
  <c r="H8" i="3"/>
  <c r="H984" i="1"/>
  <c r="G984" i="1"/>
  <c r="B278" i="9"/>
  <c r="E277" i="9"/>
  <c r="H407" i="1"/>
  <c r="G407" i="1"/>
  <c r="F414" i="4"/>
  <c r="C409" i="1"/>
  <c r="H286" i="1"/>
  <c r="G286" i="1"/>
  <c r="D642" i="4"/>
  <c r="C634" i="1"/>
  <c r="E640" i="4"/>
  <c r="E641" i="4" s="1"/>
  <c r="E415" i="4"/>
  <c r="D410" i="1" s="1"/>
  <c r="D408" i="1"/>
  <c r="G408" i="1" s="1"/>
  <c r="H629" i="1"/>
  <c r="G629" i="1"/>
  <c r="D633" i="1"/>
  <c r="H408" i="1" l="1"/>
  <c r="D635" i="1"/>
  <c r="D646" i="4"/>
  <c r="F642" i="4"/>
  <c r="C636" i="1"/>
  <c r="H409" i="1"/>
  <c r="G409" i="1"/>
  <c r="M3" i="9"/>
  <c r="I8" i="3"/>
  <c r="E642" i="4"/>
  <c r="D634" i="1"/>
  <c r="H634" i="1" s="1"/>
  <c r="F640" i="4"/>
  <c r="H410" i="1"/>
  <c r="G410" i="1"/>
  <c r="H633" i="1"/>
  <c r="G633" i="1"/>
  <c r="D645" i="4"/>
  <c r="F641" i="4"/>
  <c r="C635" i="1"/>
  <c r="G634" i="1" l="1"/>
  <c r="H635" i="1"/>
  <c r="G635" i="1"/>
  <c r="F645" i="4"/>
  <c r="H18" i="3"/>
  <c r="C639" i="1"/>
  <c r="E646" i="4"/>
  <c r="F646" i="4" s="1"/>
  <c r="D636" i="1"/>
  <c r="G636" i="1" s="1"/>
  <c r="H19" i="3"/>
  <c r="C640" i="1"/>
  <c r="E645" i="4"/>
  <c r="I18" i="3" l="1"/>
  <c r="D639" i="1"/>
  <c r="H639" i="1" s="1"/>
  <c r="G276" i="9"/>
  <c r="E276" i="9" s="1"/>
  <c r="B276" i="9" s="1"/>
  <c r="H636" i="1"/>
  <c r="I19" i="3"/>
  <c r="D640" i="1"/>
  <c r="H640" i="1" s="1"/>
  <c r="G640" i="1" l="1"/>
  <c r="H7" i="3"/>
  <c r="J3" i="9" s="1"/>
  <c r="G639" i="1"/>
  <c r="H274" i="9" l="1"/>
  <c r="M272" i="9"/>
  <c r="G274" i="9"/>
  <c r="E274" i="9" s="1"/>
  <c r="L272" i="9"/>
  <c r="F272" i="9" s="1"/>
  <c r="H18" i="9"/>
  <c r="G18" i="9"/>
  <c r="J17" i="9"/>
  <c r="I6" i="9"/>
  <c r="J7" i="9"/>
  <c r="K8" i="9"/>
  <c r="J11" i="9"/>
  <c r="K12" i="9"/>
  <c r="H15" i="9"/>
  <c r="G16" i="9"/>
  <c r="G17" i="9"/>
  <c r="K5" i="9"/>
  <c r="I7" i="9"/>
  <c r="J8" i="9"/>
  <c r="K9" i="9"/>
  <c r="I11" i="9"/>
  <c r="J12" i="9"/>
  <c r="K13" i="9"/>
  <c r="L15" i="9"/>
  <c r="M16" i="9"/>
  <c r="J5" i="9"/>
  <c r="K6" i="9"/>
  <c r="I8" i="9"/>
  <c r="J9" i="9"/>
  <c r="K10" i="9"/>
  <c r="I12" i="9"/>
  <c r="J13" i="9"/>
  <c r="M15" i="9"/>
  <c r="L16" i="9"/>
  <c r="I17" i="9"/>
  <c r="I5" i="9"/>
  <c r="J6" i="9"/>
  <c r="K7" i="9"/>
  <c r="I9" i="9"/>
  <c r="J10" i="9"/>
  <c r="E10" i="9" s="1"/>
  <c r="B10" i="9" s="1"/>
  <c r="K11" i="9"/>
  <c r="I13" i="9"/>
  <c r="G15" i="9"/>
  <c r="H16" i="9"/>
  <c r="H17" i="9"/>
  <c r="E15" i="9" l="1"/>
  <c r="E9" i="9"/>
  <c r="B9" i="9" s="1"/>
  <c r="E16" i="9"/>
  <c r="E18" i="9"/>
  <c r="B18" i="9" s="1"/>
  <c r="E6" i="9"/>
  <c r="B6" i="9" s="1"/>
  <c r="B272" i="9"/>
  <c r="F20" i="9"/>
  <c r="E12" i="9"/>
  <c r="B12" i="9" s="1"/>
  <c r="E11" i="9"/>
  <c r="B11" i="9" s="1"/>
  <c r="E13" i="9"/>
  <c r="B13" i="9" s="1"/>
  <c r="E5" i="9"/>
  <c r="F16" i="9"/>
  <c r="E8" i="9"/>
  <c r="B8" i="9" s="1"/>
  <c r="F15" i="9"/>
  <c r="F14" i="9" s="1"/>
  <c r="E7" i="9"/>
  <c r="B7" i="9" s="1"/>
  <c r="E17" i="9"/>
  <c r="B17" i="9" s="1"/>
  <c r="B274" i="9"/>
  <c r="E20" i="9"/>
  <c r="I7" i="3" s="1"/>
  <c r="B16" i="9" l="1"/>
  <c r="B15" i="9"/>
  <c r="F3" i="9"/>
  <c r="B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<sst xmlns="http://schemas.openxmlformats.org/spreadsheetml/2006/main" count="4360" uniqueCount="3421">
  <si>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</si>
  <si>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</si>
  <si>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</si>
  <si>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</si>
  <si>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</si>
  <si>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</si>
  <si>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</si>
  <si>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</si>
  <si>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</si>
  <si>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</si>
  <si>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</si>
  <si>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</si>
  <si>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</si>
  <si>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</si>
  <si>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</si>
  <si>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</si>
  <si>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</si>
  <si>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</si>
  <si>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</si>
  <si>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</si>
  <si>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</si>
  <si>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</si>
  <si>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</si>
  <si>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</si>
  <si>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</si>
  <si>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</si>
  <si>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</si>
  <si>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</si>
  <si>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</si>
  <si>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</si>
  <si>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</si>
  <si>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BRAĆA RADIĆ, KOPRIVNICA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</si>
  <si>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</si>
  <si>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</si>
  <si>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</si>
  <si>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</si>
  <si>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</si>
  <si>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</si>
  <si>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</si>
  <si>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</si>
  <si>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</si>
  <si>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</si>
  <si>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</si>
  <si>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</si>
  <si>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</si>
  <si>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</si>
  <si>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</si>
  <si>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</si>
  <si>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</si>
  <si>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8504 - O.Š. BRAĆA RADIĆ, KOPRIVNICA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</si>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</sst>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4" fontId="6" fillId="0" borderId="40" xfId="0" applyNumberFormat="1" applyFont="1" applyFill="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1230613</v>
      </c>
      <c r="D2" s="6">
        <f>'PR-RAS'!E6</f>
        <v>1580267.1600000001</v>
      </c>
      <c r="E2" s="6">
        <v>0</v>
      </c>
      <c r="F2" s="6">
        <v>0</v>
      </c>
      <c r="G2" s="7">
        <f t="shared" ref="G2:G264" si="0">(B2/1000)*(C2*1+D2*2)</f>
        <v>4391.14732</v>
      </c>
      <c r="H2" s="7">
        <f t="shared" ref="H2:H264" si="1">ABS(C2-ROUND(C2,0))+ABS(D2-ROUND(D2,0))</f>
        <v>0.16000000014901161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1064874.9099999999</v>
      </c>
      <c r="D46" s="1">
        <f>'PR-RAS'!E50</f>
        <v>1325186.3600000001</v>
      </c>
      <c r="E46" s="1">
        <v>0</v>
      </c>
      <c r="F46" s="1">
        <v>0</v>
      </c>
      <c r="G46" s="2">
        <f t="shared" si="0"/>
        <v>167186.14335</v>
      </c>
      <c r="H46" s="2">
        <f t="shared" si="1"/>
        <v>0.45000000018626451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1028911.4</v>
      </c>
      <c r="D64" s="1">
        <f>'PR-RAS'!E68</f>
        <v>1288322.08</v>
      </c>
      <c r="E64" s="1">
        <v>0</v>
      </c>
      <c r="F64" s="1">
        <v>0</v>
      </c>
      <c r="G64" s="2">
        <f t="shared" si="0"/>
        <v>227150.00028000001</v>
      </c>
      <c r="H64" s="2">
        <f t="shared" si="1"/>
        <v>0.48000000009778887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1028911.4</v>
      </c>
      <c r="D65" s="1">
        <f>'PR-RAS'!E69</f>
        <v>1288244</v>
      </c>
      <c r="E65" s="1">
        <v>0</v>
      </c>
      <c r="F65" s="1">
        <v>0</v>
      </c>
      <c r="G65" s="2">
        <f t="shared" si="0"/>
        <v>230745.56159999999</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78.08</v>
      </c>
      <c r="E66" s="1">
        <v>0</v>
      </c>
      <c r="F66" s="1">
        <v>0</v>
      </c>
      <c r="G66" s="2">
        <f t="shared" si="0"/>
        <v>10.150399999999999</v>
      </c>
      <c r="H66" s="2">
        <f t="shared" si="1"/>
        <v>7.9999999999998295E-2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35963.51</v>
      </c>
      <c r="D73" s="1">
        <f>'PR-RAS'!E77</f>
        <v>36864.28</v>
      </c>
      <c r="E73" s="1">
        <v>0</v>
      </c>
      <c r="F73" s="1">
        <v>0</v>
      </c>
      <c r="G73" s="2">
        <f t="shared" si="0"/>
        <v>7897.8290399999996</v>
      </c>
      <c r="H73" s="2">
        <f t="shared" si="1"/>
        <v>0.76999999999679858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8328.77</v>
      </c>
      <c r="D74" s="1">
        <f>'PR-RAS'!E78</f>
        <v>6149.67</v>
      </c>
      <c r="E74" s="1">
        <v>0</v>
      </c>
      <c r="F74" s="1">
        <v>0</v>
      </c>
      <c r="G74" s="2">
        <f t="shared" si="0"/>
        <v>1505.85203</v>
      </c>
      <c r="H74" s="2">
        <f t="shared" si="1"/>
        <v>0.55999999999949068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27634.74</v>
      </c>
      <c r="D76" s="1">
        <f>'PR-RAS'!E80</f>
        <v>30714.61</v>
      </c>
      <c r="E76" s="1">
        <v>0</v>
      </c>
      <c r="F76" s="1">
        <v>0</v>
      </c>
      <c r="G76" s="2">
        <f t="shared" si="0"/>
        <v>6679.7970000000005</v>
      </c>
      <c r="H76" s="2">
        <f t="shared" si="1"/>
        <v>0.64999999999781721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6170.92</v>
      </c>
      <c r="D102" s="1">
        <f>'PR-RAS'!E106</f>
        <v>3723.88</v>
      </c>
      <c r="E102" s="1">
        <v>0</v>
      </c>
      <c r="F102" s="1">
        <v>0</v>
      </c>
      <c r="G102" s="2">
        <f t="shared" si="0"/>
        <v>1375.4866800000002</v>
      </c>
      <c r="H102" s="2">
        <f t="shared" si="1"/>
        <v>0.1999999999998181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6170.92</v>
      </c>
      <c r="D108" s="1">
        <f>'PR-RAS'!E112</f>
        <v>3723.88</v>
      </c>
      <c r="E108" s="1">
        <v>0</v>
      </c>
      <c r="F108" s="1">
        <v>0</v>
      </c>
      <c r="G108" s="2">
        <f t="shared" si="0"/>
        <v>1457.19876</v>
      </c>
      <c r="H108" s="2">
        <f t="shared" si="1"/>
        <v>0.1999999999998181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6170.92</v>
      </c>
      <c r="D113" s="1">
        <f>'PR-RAS'!E117</f>
        <v>3723.88</v>
      </c>
      <c r="E113" s="1">
        <v>0</v>
      </c>
      <c r="F113" s="1">
        <v>0</v>
      </c>
      <c r="G113" s="2">
        <f t="shared" si="0"/>
        <v>1525.29216</v>
      </c>
      <c r="H113" s="2">
        <f t="shared" si="1"/>
        <v>0.1999999999998181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3220.78</v>
      </c>
      <c r="D120" s="1">
        <f>'PR-RAS'!E124</f>
        <v>10714.37</v>
      </c>
      <c r="E120" s="1">
        <v>0</v>
      </c>
      <c r="F120" s="1">
        <v>0</v>
      </c>
      <c r="G120" s="2">
        <f t="shared" si="0"/>
        <v>2933.29288</v>
      </c>
      <c r="H120" s="2">
        <f t="shared" si="1"/>
        <v>0.59000000000060027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2755.78</v>
      </c>
      <c r="D121" s="1">
        <f>'PR-RAS'!E125</f>
        <v>3283.4</v>
      </c>
      <c r="E121" s="1">
        <v>0</v>
      </c>
      <c r="F121" s="1">
        <v>0</v>
      </c>
      <c r="G121" s="2">
        <f t="shared" si="0"/>
        <v>1118.7095999999999</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114.48</v>
      </c>
      <c r="E122" s="1">
        <v>0</v>
      </c>
      <c r="F122" s="1">
        <v>0</v>
      </c>
      <c r="G122" s="2">
        <f t="shared" si="0"/>
        <v>27.704160000000002</v>
      </c>
      <c r="H122" s="2">
        <f t="shared" si="1"/>
        <v>0.48000000000000398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2755.78</v>
      </c>
      <c r="D123" s="1">
        <f>'PR-RAS'!E127</f>
        <v>3168.92</v>
      </c>
      <c r="E123" s="1">
        <v>0</v>
      </c>
      <c r="F123" s="1">
        <v>0</v>
      </c>
      <c r="G123" s="2">
        <f t="shared" si="0"/>
        <v>1109.42164</v>
      </c>
      <c r="H123" s="2">
        <f t="shared" si="1"/>
        <v>0.29999999999972715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465</v>
      </c>
      <c r="D124" s="1">
        <f>'PR-RAS'!E128</f>
        <v>7430.97</v>
      </c>
      <c r="E124" s="1">
        <v>0</v>
      </c>
      <c r="F124" s="1">
        <v>0</v>
      </c>
      <c r="G124" s="2">
        <f t="shared" si="0"/>
        <v>1885.21362</v>
      </c>
      <c r="H124" s="2">
        <f t="shared" si="1"/>
        <v>2.9999999999745341E-2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6930.97</v>
      </c>
      <c r="E125" s="1">
        <v>0</v>
      </c>
      <c r="F125" s="1">
        <v>0</v>
      </c>
      <c r="G125" s="2">
        <f t="shared" si="0"/>
        <v>1718.8805600000001</v>
      </c>
      <c r="H125" s="2">
        <f t="shared" si="1"/>
        <v>2.9999999999745341E-2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465</v>
      </c>
      <c r="D126" s="1">
        <f>'PR-RAS'!E130</f>
        <v>500</v>
      </c>
      <c r="E126" s="1">
        <v>0</v>
      </c>
      <c r="F126" s="1">
        <v>0</v>
      </c>
      <c r="G126" s="2">
        <f t="shared" si="0"/>
        <v>183.125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156346.39000000001</v>
      </c>
      <c r="D129" s="1">
        <f>'PR-RAS'!E133</f>
        <v>240642.55</v>
      </c>
      <c r="E129" s="1">
        <v>0</v>
      </c>
      <c r="F129" s="1">
        <v>0</v>
      </c>
      <c r="G129" s="2">
        <f t="shared" si="0"/>
        <v>81616.830719999998</v>
      </c>
      <c r="H129" s="2">
        <f t="shared" si="1"/>
        <v>0.84000000002561137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156346.39000000001</v>
      </c>
      <c r="D130" s="1">
        <f>'PR-RAS'!E134</f>
        <v>240642.55</v>
      </c>
      <c r="E130" s="1">
        <v>0</v>
      </c>
      <c r="F130" s="1">
        <v>0</v>
      </c>
      <c r="G130" s="2">
        <f t="shared" si="0"/>
        <v>82254.462209999998</v>
      </c>
      <c r="H130" s="2">
        <f t="shared" si="1"/>
        <v>0.84000000002561137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156346.39000000001</v>
      </c>
      <c r="D131" s="1">
        <f>'PR-RAS'!E135</f>
        <v>229375.27</v>
      </c>
      <c r="E131" s="1">
        <v>0</v>
      </c>
      <c r="F131" s="1">
        <v>0</v>
      </c>
      <c r="G131" s="2">
        <f t="shared" si="0"/>
        <v>79962.60089999999</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11267.28</v>
      </c>
      <c r="E132" s="1">
        <v>0</v>
      </c>
      <c r="F132" s="1">
        <v>0</v>
      </c>
      <c r="G132" s="2">
        <f t="shared" si="0"/>
        <v>2952.0273600000005</v>
      </c>
      <c r="H132" s="2">
        <f t="shared" si="1"/>
        <v>0.28000000000065484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1221943</v>
      </c>
      <c r="D147" s="1">
        <f>'PR-RAS'!E151</f>
        <v>1569632.52</v>
      </c>
      <c r="E147" s="1">
        <v>0</v>
      </c>
      <c r="F147" s="1">
        <v>0</v>
      </c>
      <c r="G147" s="2">
        <f t="shared" si="0"/>
        <v>636736.37384000001</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970940.52</v>
      </c>
      <c r="D148" s="1">
        <f>'PR-RAS'!E152</f>
        <v>1232125.32</v>
      </c>
      <c r="E148" s="1">
        <v>0</v>
      </c>
      <c r="F148" s="1">
        <v>0</v>
      </c>
      <c r="G148" s="2">
        <f t="shared" si="0"/>
        <v>504973.10051999998</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806447.21</v>
      </c>
      <c r="D149" s="1">
        <f>'PR-RAS'!E153</f>
        <v>1023563.01</v>
      </c>
      <c r="E149" s="1">
        <v>0</v>
      </c>
      <c r="F149" s="1">
        <v>0</v>
      </c>
      <c r="G149" s="2">
        <f t="shared" si="0"/>
        <v>422328.83804</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764140.57</v>
      </c>
      <c r="D150" s="1">
        <f>'PR-RAS'!E154</f>
        <v>972175.15</v>
      </c>
      <c r="E150" s="1">
        <v>0</v>
      </c>
      <c r="F150" s="1">
        <v>0</v>
      </c>
      <c r="G150" s="2">
        <f t="shared" si="0"/>
        <v>403565.13962999999</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37467.379999999997</v>
      </c>
      <c r="D152" s="1">
        <f>'PR-RAS'!E156</f>
        <v>45326.26</v>
      </c>
      <c r="E152" s="1">
        <v>0</v>
      </c>
      <c r="F152" s="1">
        <v>0</v>
      </c>
      <c r="G152" s="2">
        <f t="shared" si="0"/>
        <v>19346.104899999998</v>
      </c>
      <c r="H152" s="2">
        <f t="shared" si="1"/>
        <v>0.63999999999941792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4839.26</v>
      </c>
      <c r="D153" s="1">
        <f>'PR-RAS'!E157</f>
        <v>6061.6</v>
      </c>
      <c r="E153" s="1">
        <v>0</v>
      </c>
      <c r="F153" s="1">
        <v>0</v>
      </c>
      <c r="G153" s="2">
        <f t="shared" si="0"/>
        <v>2578.2939199999996</v>
      </c>
      <c r="H153" s="2">
        <f t="shared" si="1"/>
        <v>0.65999999999985448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35682.519999999997</v>
      </c>
      <c r="D154" s="1">
        <f>'PR-RAS'!E158</f>
        <v>47376.75</v>
      </c>
      <c r="E154" s="1">
        <v>0</v>
      </c>
      <c r="F154" s="1">
        <v>0</v>
      </c>
      <c r="G154" s="2">
        <f t="shared" si="0"/>
        <v>19956.711059999998</v>
      </c>
      <c r="H154" s="2">
        <f t="shared" si="1"/>
        <v>0.73000000000320142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128810.79</v>
      </c>
      <c r="D155" s="1">
        <f>'PR-RAS'!E159</f>
        <v>161185.56</v>
      </c>
      <c r="E155" s="1">
        <v>0</v>
      </c>
      <c r="F155" s="1">
        <v>0</v>
      </c>
      <c r="G155" s="2">
        <f t="shared" si="0"/>
        <v>69482.014139999999</v>
      </c>
      <c r="H155" s="2">
        <f t="shared" si="1"/>
        <v>0.65000000000873115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128810.79</v>
      </c>
      <c r="D157" s="1">
        <f>'PR-RAS'!E161</f>
        <v>161175.21</v>
      </c>
      <c r="E157" s="1">
        <v>0</v>
      </c>
      <c r="F157" s="1">
        <v>0</v>
      </c>
      <c r="G157" s="2">
        <f t="shared" si="0"/>
        <v>70381.148759999996</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10.35</v>
      </c>
      <c r="E158" s="1">
        <v>0</v>
      </c>
      <c r="F158" s="1">
        <v>0</v>
      </c>
      <c r="G158" s="2">
        <f t="shared" si="0"/>
        <v>3.2498999999999998</v>
      </c>
      <c r="H158" s="2">
        <f t="shared" si="1"/>
        <v>0.34999999999999964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249198.58000000002</v>
      </c>
      <c r="D159" s="1">
        <f>'PR-RAS'!E163</f>
        <v>336930.17</v>
      </c>
      <c r="E159" s="1">
        <v>0</v>
      </c>
      <c r="F159" s="1">
        <v>0</v>
      </c>
      <c r="G159" s="2">
        <f t="shared" si="0"/>
        <v>145843.30935999998</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25328.57</v>
      </c>
      <c r="D160" s="1">
        <f>'PR-RAS'!E164</f>
        <v>28123.699999999997</v>
      </c>
      <c r="E160" s="1">
        <v>0</v>
      </c>
      <c r="F160" s="1">
        <v>0</v>
      </c>
      <c r="G160" s="2">
        <f t="shared" si="0"/>
        <v>12970.579230000001</v>
      </c>
      <c r="H160" s="2">
        <f t="shared" si="1"/>
        <v>0.73000000000320142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10010.799999999999</v>
      </c>
      <c r="D161" s="1">
        <f>'PR-RAS'!E165</f>
        <v>10738.01</v>
      </c>
      <c r="E161" s="1">
        <v>0</v>
      </c>
      <c r="F161" s="1">
        <v>0</v>
      </c>
      <c r="G161" s="2">
        <f t="shared" si="0"/>
        <v>5037.8912</v>
      </c>
      <c r="H161" s="2">
        <f t="shared" si="1"/>
        <v>0.21000000000094587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14764.93</v>
      </c>
      <c r="D162" s="1">
        <f>'PR-RAS'!E166</f>
        <v>16588.689999999999</v>
      </c>
      <c r="E162" s="1">
        <v>0</v>
      </c>
      <c r="F162" s="1">
        <v>0</v>
      </c>
      <c r="G162" s="2">
        <f t="shared" si="0"/>
        <v>7718.71191</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532.04</v>
      </c>
      <c r="D163" s="1">
        <f>'PR-RAS'!E167</f>
        <v>752</v>
      </c>
      <c r="E163" s="1">
        <v>0</v>
      </c>
      <c r="F163" s="1">
        <v>0</v>
      </c>
      <c r="G163" s="2">
        <f t="shared" si="0"/>
        <v>329.83848</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20.8</v>
      </c>
      <c r="D164" s="1">
        <f>'PR-RAS'!E168</f>
        <v>45</v>
      </c>
      <c r="E164" s="1">
        <v>0</v>
      </c>
      <c r="F164" s="1">
        <v>0</v>
      </c>
      <c r="G164" s="2">
        <f t="shared" si="0"/>
        <v>18.060400000000001</v>
      </c>
      <c r="H164" s="2">
        <f t="shared" si="1"/>
        <v>0.19999999999999929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129693.98</v>
      </c>
      <c r="D165" s="1">
        <f>'PR-RAS'!E169</f>
        <v>159781.70000000001</v>
      </c>
      <c r="E165" s="1">
        <v>0</v>
      </c>
      <c r="F165" s="1">
        <v>0</v>
      </c>
      <c r="G165" s="2">
        <f t="shared" si="0"/>
        <v>73678.210319999998</v>
      </c>
      <c r="H165" s="2">
        <f t="shared" si="1"/>
        <v>0.319999999992433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12660.85</v>
      </c>
      <c r="D166" s="1">
        <f>'PR-RAS'!E170</f>
        <v>15095.11</v>
      </c>
      <c r="E166" s="1">
        <v>0</v>
      </c>
      <c r="F166" s="1">
        <v>0</v>
      </c>
      <c r="G166" s="2">
        <f t="shared" si="0"/>
        <v>7070.4265500000001</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94070.17</v>
      </c>
      <c r="D167" s="1">
        <f>'PR-RAS'!E171</f>
        <v>118394.09</v>
      </c>
      <c r="E167" s="1">
        <v>0</v>
      </c>
      <c r="F167" s="1">
        <v>0</v>
      </c>
      <c r="G167" s="2">
        <f t="shared" si="0"/>
        <v>54922.486100000002</v>
      </c>
      <c r="H167" s="2">
        <f t="shared" si="1"/>
        <v>0.25999999999476131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20115.310000000001</v>
      </c>
      <c r="D168" s="1">
        <f>'PR-RAS'!E172</f>
        <v>22550.93</v>
      </c>
      <c r="E168" s="1">
        <v>0</v>
      </c>
      <c r="F168" s="1">
        <v>0</v>
      </c>
      <c r="G168" s="2">
        <f t="shared" si="0"/>
        <v>10891.267390000001</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642.64</v>
      </c>
      <c r="D169" s="1">
        <f>'PR-RAS'!E173</f>
        <v>1398</v>
      </c>
      <c r="E169" s="1">
        <v>0</v>
      </c>
      <c r="F169" s="1">
        <v>0</v>
      </c>
      <c r="G169" s="2">
        <f t="shared" si="0"/>
        <v>577.69151999999997</v>
      </c>
      <c r="H169" s="2">
        <f t="shared" si="1"/>
        <v>0.36000000000001364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2205.0100000000002</v>
      </c>
      <c r="D170" s="1">
        <f>'PR-RAS'!E174</f>
        <v>720.94</v>
      </c>
      <c r="E170" s="1">
        <v>0</v>
      </c>
      <c r="F170" s="1">
        <v>0</v>
      </c>
      <c r="G170" s="2">
        <f t="shared" si="0"/>
        <v>616.32441000000006</v>
      </c>
      <c r="H170" s="2">
        <f t="shared" si="1"/>
        <v>7.0000000000163709E-2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1622.63</v>
      </c>
      <c r="E172" s="1">
        <v>0</v>
      </c>
      <c r="F172" s="1">
        <v>0</v>
      </c>
      <c r="G172" s="2">
        <f t="shared" si="0"/>
        <v>554.93946000000005</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90401.58</v>
      </c>
      <c r="D173" s="1">
        <f>'PR-RAS'!E177</f>
        <v>143292.68999999997</v>
      </c>
      <c r="E173" s="1">
        <v>0</v>
      </c>
      <c r="F173" s="1">
        <v>0</v>
      </c>
      <c r="G173" s="2">
        <f t="shared" si="0"/>
        <v>64841.757119999987</v>
      </c>
      <c r="H173" s="2">
        <f t="shared" si="1"/>
        <v>0.73000000002502929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66950.83</v>
      </c>
      <c r="D174" s="1">
        <f>'PR-RAS'!E178</f>
        <v>116213.37</v>
      </c>
      <c r="E174" s="1">
        <v>0</v>
      </c>
      <c r="F174" s="1">
        <v>0</v>
      </c>
      <c r="G174" s="2">
        <f t="shared" si="0"/>
        <v>51792.319609999999</v>
      </c>
      <c r="H174" s="2">
        <f t="shared" si="1"/>
        <v>0.53999999999359716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3936</v>
      </c>
      <c r="D175" s="1">
        <f>'PR-RAS'!E179</f>
        <v>4643.51</v>
      </c>
      <c r="E175" s="1">
        <v>0</v>
      </c>
      <c r="F175" s="1">
        <v>0</v>
      </c>
      <c r="G175" s="2">
        <f t="shared" si="0"/>
        <v>2300.80548</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573.48</v>
      </c>
      <c r="D176" s="1">
        <f>'PR-RAS'!E180</f>
        <v>248.85</v>
      </c>
      <c r="E176" s="1">
        <v>0</v>
      </c>
      <c r="F176" s="1">
        <v>0</v>
      </c>
      <c r="G176" s="2">
        <f t="shared" si="0"/>
        <v>187.45650000000001</v>
      </c>
      <c r="H176" s="2">
        <f t="shared" si="1"/>
        <v>0.63000000000002387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9074.68</v>
      </c>
      <c r="D177" s="1">
        <f>'PR-RAS'!E181</f>
        <v>10293.57</v>
      </c>
      <c r="E177" s="1">
        <v>0</v>
      </c>
      <c r="F177" s="1">
        <v>0</v>
      </c>
      <c r="G177" s="2">
        <f t="shared" si="0"/>
        <v>5220.4803199999997</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4972.2700000000004</v>
      </c>
      <c r="D178" s="1">
        <f>'PR-RAS'!E182</f>
        <v>6019.26</v>
      </c>
      <c r="E178" s="1">
        <v>0</v>
      </c>
      <c r="F178" s="1">
        <v>0</v>
      </c>
      <c r="G178" s="2">
        <f t="shared" si="0"/>
        <v>3010.9098300000001</v>
      </c>
      <c r="H178" s="2">
        <f t="shared" si="1"/>
        <v>0.53000000000065484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1954.6</v>
      </c>
      <c r="D179" s="1">
        <f>'PR-RAS'!E183</f>
        <v>2271.62</v>
      </c>
      <c r="E179" s="1">
        <v>0</v>
      </c>
      <c r="F179" s="1">
        <v>0</v>
      </c>
      <c r="G179" s="2">
        <f t="shared" si="0"/>
        <v>1156.6155200000001</v>
      </c>
      <c r="H179" s="2">
        <f t="shared" si="1"/>
        <v>0.78000000000020009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391.72</v>
      </c>
      <c r="D180" s="1">
        <f>'PR-RAS'!E184</f>
        <v>678.02</v>
      </c>
      <c r="E180" s="1">
        <v>0</v>
      </c>
      <c r="F180" s="1">
        <v>0</v>
      </c>
      <c r="G180" s="2">
        <f t="shared" si="0"/>
        <v>312.84904</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1686.77</v>
      </c>
      <c r="D181" s="1">
        <f>'PR-RAS'!E185</f>
        <v>2766.86</v>
      </c>
      <c r="E181" s="1">
        <v>0</v>
      </c>
      <c r="F181" s="1">
        <v>0</v>
      </c>
      <c r="G181" s="2">
        <f t="shared" si="0"/>
        <v>1299.6881999999998</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861.23</v>
      </c>
      <c r="D182" s="1">
        <f>'PR-RAS'!E186</f>
        <v>157.63</v>
      </c>
      <c r="E182" s="1">
        <v>0</v>
      </c>
      <c r="F182" s="1">
        <v>0</v>
      </c>
      <c r="G182" s="2">
        <f t="shared" si="0"/>
        <v>212.94469000000001</v>
      </c>
      <c r="H182" s="2">
        <f t="shared" si="1"/>
        <v>0.60000000000002274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70</v>
      </c>
      <c r="E183" s="1">
        <v>0</v>
      </c>
      <c r="F183" s="1">
        <v>0</v>
      </c>
      <c r="G183" s="2">
        <f t="shared" si="0"/>
        <v>25.48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3774.45</v>
      </c>
      <c r="D184" s="1">
        <f>'PR-RAS'!E188</f>
        <v>5662.08</v>
      </c>
      <c r="E184" s="1">
        <v>0</v>
      </c>
      <c r="F184" s="1">
        <v>0</v>
      </c>
      <c r="G184" s="2">
        <f t="shared" si="0"/>
        <v>2763.0456300000001</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1139.1600000000001</v>
      </c>
      <c r="D186" s="1">
        <f>'PR-RAS'!E190</f>
        <v>1053.69</v>
      </c>
      <c r="E186" s="1">
        <v>0</v>
      </c>
      <c r="F186" s="1">
        <v>0</v>
      </c>
      <c r="G186" s="2">
        <f t="shared" si="0"/>
        <v>600.60990000000004</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583.86</v>
      </c>
      <c r="D187" s="1">
        <f>'PR-RAS'!E191</f>
        <v>660.33</v>
      </c>
      <c r="E187" s="1">
        <v>0</v>
      </c>
      <c r="F187" s="1">
        <v>0</v>
      </c>
      <c r="G187" s="2">
        <f t="shared" si="0"/>
        <v>354.24072000000001</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560</v>
      </c>
      <c r="D189" s="1">
        <f>'PR-RAS'!E193</f>
        <v>888.48</v>
      </c>
      <c r="E189" s="1">
        <v>0</v>
      </c>
      <c r="F189" s="1">
        <v>0</v>
      </c>
      <c r="G189" s="2">
        <f t="shared" si="0"/>
        <v>439.34848</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453.13</v>
      </c>
      <c r="E190" s="1">
        <v>0</v>
      </c>
      <c r="F190" s="1">
        <v>0</v>
      </c>
      <c r="G190" s="2">
        <f t="shared" si="0"/>
        <v>171.28314</v>
      </c>
      <c r="H190" s="2">
        <f t="shared" si="1"/>
        <v>0.12999999999999545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1370.07</v>
      </c>
      <c r="D191" s="1">
        <f>'PR-RAS'!E195</f>
        <v>2473.36</v>
      </c>
      <c r="E191" s="1">
        <v>0</v>
      </c>
      <c r="F191" s="1">
        <v>0</v>
      </c>
      <c r="G191" s="2">
        <f t="shared" si="0"/>
        <v>1200.1901</v>
      </c>
      <c r="H191" s="2">
        <f t="shared" si="1"/>
        <v>0.43000000000006366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357.36</v>
      </c>
      <c r="E192" s="1">
        <v>0</v>
      </c>
      <c r="F192" s="1">
        <v>0</v>
      </c>
      <c r="G192" s="2">
        <f t="shared" si="0"/>
        <v>136.51152000000002</v>
      </c>
      <c r="H192" s="2">
        <f t="shared" si="1"/>
        <v>0.36000000000001364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357.36</v>
      </c>
      <c r="E206" s="1">
        <v>0</v>
      </c>
      <c r="F206" s="1">
        <v>0</v>
      </c>
      <c r="G206" s="2">
        <f t="shared" si="0"/>
        <v>146.51759999999999</v>
      </c>
      <c r="H206" s="2">
        <f t="shared" si="1"/>
        <v>0.36000000000001364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357.36</v>
      </c>
      <c r="E209" s="1">
        <v>0</v>
      </c>
      <c r="F209" s="1">
        <v>0</v>
      </c>
      <c r="G209" s="2">
        <f t="shared" si="0"/>
        <v>148.66175999999999</v>
      </c>
      <c r="H209" s="2">
        <f t="shared" si="1"/>
        <v>0.36000000000001364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219.67</v>
      </c>
      <c r="E248" s="1">
        <v>0</v>
      </c>
      <c r="F248" s="1">
        <v>0</v>
      </c>
      <c r="G248" s="2">
        <f t="shared" si="0"/>
        <v>108.51697999999999</v>
      </c>
      <c r="H248" s="2">
        <f t="shared" si="1"/>
        <v>0.33000000000001251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219.67</v>
      </c>
      <c r="E255" s="1">
        <v>0</v>
      </c>
      <c r="F255" s="1">
        <v>0</v>
      </c>
      <c r="G255" s="2">
        <f t="shared" si="0"/>
        <v>111.59236</v>
      </c>
      <c r="H255" s="2">
        <f t="shared" si="1"/>
        <v>0.33000000000001251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219.67</v>
      </c>
      <c r="E257" s="1">
        <v>0</v>
      </c>
      <c r="F257" s="1">
        <v>0</v>
      </c>
      <c r="G257" s="2">
        <f t="shared" si="0"/>
        <v>112.47104</v>
      </c>
      <c r="H257" s="2">
        <f t="shared" si="1"/>
        <v>0.33000000000001251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1803.9</v>
      </c>
      <c r="D259" s="1">
        <f>'PR-RAS'!E263</f>
        <v>0</v>
      </c>
      <c r="E259" s="1">
        <v>0</v>
      </c>
      <c r="F259" s="1">
        <v>0</v>
      </c>
      <c r="G259" s="2">
        <f t="shared" si="0"/>
        <v>465.40620000000001</v>
      </c>
      <c r="H259" s="2">
        <f t="shared" si="1"/>
        <v>9.9999999999909051E-2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1803.9</v>
      </c>
      <c r="D260" s="1">
        <f>'PR-RAS'!E264</f>
        <v>0</v>
      </c>
      <c r="E260" s="1">
        <v>0</v>
      </c>
      <c r="F260" s="1">
        <v>0</v>
      </c>
      <c r="G260" s="2">
        <f t="shared" si="0"/>
        <v>467.21010000000001</v>
      </c>
      <c r="H260" s="2">
        <f t="shared" si="1"/>
        <v>9.9999999999909051E-2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1803.9</v>
      </c>
      <c r="D262" s="1">
        <f>'PR-RAS'!E266</f>
        <v>0</v>
      </c>
      <c r="E262" s="1">
        <v>0</v>
      </c>
      <c r="F262" s="1">
        <v>0</v>
      </c>
      <c r="G262" s="2">
        <f t="shared" si="0"/>
        <v>470.81790000000007</v>
      </c>
      <c r="H262" s="2">
        <f t="shared" si="1"/>
        <v>9.9999999999909051E-2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1221943</v>
      </c>
      <c r="D285" s="1">
        <f>'PR-RAS'!E289</f>
        <v>1569632.52</v>
      </c>
      <c r="E285" s="1">
        <v>0</v>
      </c>
      <c r="F285" s="1">
        <v>0</v>
      </c>
      <c r="G285" s="2">
        <f t="shared" si="8"/>
        <v>1238583.0833599998</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8670</v>
      </c>
      <c r="D286" s="1">
        <f>'PR-RAS'!E290</f>
        <v>10634.64000000013</v>
      </c>
      <c r="E286" s="1">
        <v>0</v>
      </c>
      <c r="F286" s="1">
        <v>0</v>
      </c>
      <c r="G286" s="2">
        <f t="shared" si="8"/>
        <v>8532.6948000000739</v>
      </c>
      <c r="H286" s="2">
        <f t="shared" si="9"/>
        <v>0.35999999986961484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21088.16</v>
      </c>
      <c r="D289" s="1">
        <f>'PR-RAS'!E293</f>
        <v>45290.6</v>
      </c>
      <c r="E289" s="1">
        <v>0</v>
      </c>
      <c r="F289" s="1">
        <v>0</v>
      </c>
      <c r="G289" s="2">
        <f t="shared" si="8"/>
        <v>32160.775679999999</v>
      </c>
      <c r="H289" s="2">
        <f t="shared" si="9"/>
        <v>0.56000000000130967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1491.36</v>
      </c>
      <c r="D290" s="1">
        <f>'PR-RAS'!E294</f>
        <v>1556.38</v>
      </c>
      <c r="E290" s="1">
        <v>0</v>
      </c>
      <c r="F290" s="1">
        <v>0</v>
      </c>
      <c r="G290" s="2">
        <f t="shared" si="8"/>
        <v>1330.5906799999998</v>
      </c>
      <c r="H290" s="2">
        <f t="shared" si="9"/>
        <v>0.74000000000000909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266.41000000000003</v>
      </c>
      <c r="D291" s="1">
        <f>'PR-RAS'!E295</f>
        <v>896.89</v>
      </c>
      <c r="E291" s="1">
        <v>0</v>
      </c>
      <c r="F291" s="1">
        <v>0</v>
      </c>
      <c r="G291" s="2">
        <f t="shared" si="8"/>
        <v>597.45510000000002</v>
      </c>
      <c r="H291" s="2">
        <f t="shared" si="9"/>
        <v>0.52000000000003865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7406.0499999999993</v>
      </c>
      <c r="D345" s="1">
        <f>'PR-RAS'!E350</f>
        <v>11617.49</v>
      </c>
      <c r="E345" s="1">
        <v>0</v>
      </c>
      <c r="F345" s="1">
        <v>0</v>
      </c>
      <c r="G345" s="2">
        <f t="shared" si="8"/>
        <v>10540.514319999998</v>
      </c>
      <c r="H345" s="2">
        <f t="shared" si="9"/>
        <v>0.53999999999905413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7406.0499999999993</v>
      </c>
      <c r="D358" s="1">
        <f>'PR-RAS'!E363</f>
        <v>9635.9599999999991</v>
      </c>
      <c r="E358" s="1">
        <v>0</v>
      </c>
      <c r="F358" s="1">
        <v>0</v>
      </c>
      <c r="G358" s="2">
        <f t="shared" si="8"/>
        <v>9524.035289999998</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7099.5599999999995</v>
      </c>
      <c r="D364" s="1">
        <f>'PR-RAS'!E369</f>
        <v>9168.75</v>
      </c>
      <c r="E364" s="1">
        <v>0</v>
      </c>
      <c r="F364" s="1">
        <v>0</v>
      </c>
      <c r="G364" s="2">
        <f t="shared" si="8"/>
        <v>9233.6527799999985</v>
      </c>
      <c r="H364" s="2">
        <f t="shared" si="9"/>
        <v>0.69000000000050932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9168.75</v>
      </c>
      <c r="E365" s="1">
        <v>0</v>
      </c>
      <c r="F365" s="1">
        <v>0</v>
      </c>
      <c r="G365" s="2">
        <f t="shared" si="8"/>
        <v>6674.8499999999995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1983.81</v>
      </c>
      <c r="D370" s="1">
        <f>'PR-RAS'!E375</f>
        <v>0</v>
      </c>
      <c r="E370" s="1">
        <v>0</v>
      </c>
      <c r="F370" s="1">
        <v>0</v>
      </c>
      <c r="G370" s="2">
        <f t="shared" si="8"/>
        <v>732.02589</v>
      </c>
      <c r="H370" s="2">
        <f t="shared" si="9"/>
        <v>0.19000000000005457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5115.75</v>
      </c>
      <c r="D371" s="1">
        <f>'PR-RAS'!E376</f>
        <v>0</v>
      </c>
      <c r="E371" s="1">
        <v>0</v>
      </c>
      <c r="F371" s="1">
        <v>0</v>
      </c>
      <c r="G371" s="2">
        <f t="shared" si="8"/>
        <v>1892.8274999999999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306.49</v>
      </c>
      <c r="D378" s="1">
        <f>'PR-RAS'!E383</f>
        <v>467.21</v>
      </c>
      <c r="E378" s="1">
        <v>0</v>
      </c>
      <c r="F378" s="1">
        <v>0</v>
      </c>
      <c r="G378" s="2">
        <f t="shared" si="8"/>
        <v>467.82306999999997</v>
      </c>
      <c r="H378" s="2">
        <f t="shared" si="9"/>
        <v>0.69999999999998863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306.49</v>
      </c>
      <c r="D379" s="1">
        <f>'PR-RAS'!E384</f>
        <v>467.21</v>
      </c>
      <c r="E379" s="1">
        <v>0</v>
      </c>
      <c r="F379" s="1">
        <v>0</v>
      </c>
      <c r="G379" s="2">
        <f t="shared" si="8"/>
        <v>469.06397999999996</v>
      </c>
      <c r="H379" s="2">
        <f t="shared" si="9"/>
        <v>0.69999999999998863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1981.53</v>
      </c>
      <c r="E397" s="1">
        <v>0</v>
      </c>
      <c r="F397" s="1">
        <v>0</v>
      </c>
      <c r="G397" s="2">
        <f t="shared" si="8"/>
        <v>1569.37176</v>
      </c>
      <c r="H397" s="2">
        <f t="shared" si="9"/>
        <v>0.47000000000002728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1981.53</v>
      </c>
      <c r="E398" s="1">
        <v>0</v>
      </c>
      <c r="F398" s="1">
        <v>0</v>
      </c>
      <c r="G398" s="2">
        <f t="shared" si="8"/>
        <v>1573.33482</v>
      </c>
      <c r="H398" s="2">
        <f t="shared" si="9"/>
        <v>0.47000000000002728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7406.0499999999993</v>
      </c>
      <c r="D403" s="1">
        <f>'PR-RAS'!E408</f>
        <v>11617.49</v>
      </c>
      <c r="E403" s="1">
        <v>0</v>
      </c>
      <c r="F403" s="1">
        <v>0</v>
      </c>
      <c r="G403" s="2">
        <f t="shared" si="8"/>
        <v>12317.69406</v>
      </c>
      <c r="H403" s="2">
        <f t="shared" si="9"/>
        <v>0.53999999999905413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5495.21</v>
      </c>
      <c r="D404" s="1">
        <f>'PR-RAS'!E409</f>
        <v>279.16000000000003</v>
      </c>
      <c r="E404" s="1">
        <v>0</v>
      </c>
      <c r="F404" s="1">
        <v>0</v>
      </c>
      <c r="G404" s="2">
        <f t="shared" si="8"/>
        <v>2439.5725900000002</v>
      </c>
      <c r="H404" s="2">
        <f t="shared" si="9"/>
        <v>0.37000000000006139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159.24</v>
      </c>
      <c r="D406" s="1">
        <f>'PR-RAS'!E411</f>
        <v>159.30000000000001</v>
      </c>
      <c r="E406" s="1">
        <v>0</v>
      </c>
      <c r="F406" s="1">
        <v>0</v>
      </c>
      <c r="G406" s="2">
        <f t="shared" si="8"/>
        <v>193.52520000000001</v>
      </c>
      <c r="H406" s="2">
        <f t="shared" si="9"/>
        <v>0.54000000000002046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1230613</v>
      </c>
      <c r="D407" s="1">
        <f>'PR-RAS'!E412</f>
        <v>1580267.1600000001</v>
      </c>
      <c r="E407" s="1">
        <v>0</v>
      </c>
      <c r="F407" s="1">
        <v>0</v>
      </c>
      <c r="G407" s="2">
        <f t="shared" si="8"/>
        <v>1782805.8119200002</v>
      </c>
      <c r="H407" s="2">
        <f t="shared" si="9"/>
        <v>0.16000000014901161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1229349.05</v>
      </c>
      <c r="D408" s="1">
        <f>'PR-RAS'!E413</f>
        <v>1581250.01</v>
      </c>
      <c r="E408" s="1">
        <v>0</v>
      </c>
      <c r="F408" s="1">
        <v>0</v>
      </c>
      <c r="G408" s="2">
        <f t="shared" si="8"/>
        <v>1787482.57149</v>
      </c>
      <c r="H408" s="2">
        <f t="shared" si="9"/>
        <v>6.0000000055879354E-2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1263.9499999999534</v>
      </c>
      <c r="D409" s="1">
        <f>'PR-RAS'!E414</f>
        <v>0</v>
      </c>
      <c r="E409" s="1">
        <v>0</v>
      </c>
      <c r="F409" s="1">
        <v>0</v>
      </c>
      <c r="G409" s="2">
        <f t="shared" si="8"/>
        <v>515.69159999998101</v>
      </c>
      <c r="H409" s="2">
        <f t="shared" si="9"/>
        <v>5.0000000046566129E-2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982.8499999998603</v>
      </c>
      <c r="E410" s="1">
        <v>0</v>
      </c>
      <c r="F410" s="1">
        <v>0</v>
      </c>
      <c r="G410" s="2">
        <f t="shared" si="8"/>
        <v>803.97129999988567</v>
      </c>
      <c r="H410" s="2">
        <f t="shared" si="9"/>
        <v>0.15000000013969839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15592.95</v>
      </c>
      <c r="D412" s="1">
        <f>'PR-RAS'!E417</f>
        <v>45011.439999999995</v>
      </c>
      <c r="E412" s="1">
        <v>0</v>
      </c>
      <c r="F412" s="1">
        <v>0</v>
      </c>
      <c r="G412" s="2">
        <f t="shared" si="8"/>
        <v>43408.106129999993</v>
      </c>
      <c r="H412" s="2">
        <f t="shared" si="9"/>
        <v>0.48999999999432475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1650.6</v>
      </c>
      <c r="D413" s="1">
        <f>'PR-RAS'!E418</f>
        <v>1715.68</v>
      </c>
      <c r="E413" s="1">
        <v>0</v>
      </c>
      <c r="F413" s="1">
        <v>0</v>
      </c>
      <c r="G413" s="2">
        <f t="shared" si="8"/>
        <v>2093.7675199999999</v>
      </c>
      <c r="H413" s="2">
        <f t="shared" si="9"/>
        <v>0.72000000000002728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1230613</v>
      </c>
      <c r="D633" s="1">
        <f>'PR-RAS'!E639</f>
        <v>1580267.1600000001</v>
      </c>
      <c r="E633" s="1">
        <v>0</v>
      </c>
      <c r="F633" s="1">
        <v>0</v>
      </c>
      <c r="G633" s="2">
        <f t="shared" si="10"/>
        <v>2775205.1062400001</v>
      </c>
      <c r="H633" s="2">
        <f t="shared" si="11"/>
        <v>0.16000000014901161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1229349.05</v>
      </c>
      <c r="D634" s="1">
        <f>'PR-RAS'!E640</f>
        <v>1581250.01</v>
      </c>
      <c r="E634" s="1">
        <v>0</v>
      </c>
      <c r="F634" s="1">
        <v>0</v>
      </c>
      <c r="G634" s="2">
        <f t="shared" si="10"/>
        <v>2780040.4613100002</v>
      </c>
      <c r="H634" s="2">
        <f t="shared" si="11"/>
        <v>6.0000000055879354E-2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1263.9499999999534</v>
      </c>
      <c r="D635" s="1">
        <f>'PR-RAS'!E641</f>
        <v>0</v>
      </c>
      <c r="E635" s="1">
        <v>0</v>
      </c>
      <c r="F635" s="1">
        <v>0</v>
      </c>
      <c r="G635" s="2">
        <f t="shared" si="10"/>
        <v>801.34429999997053</v>
      </c>
      <c r="H635" s="2">
        <f t="shared" si="11"/>
        <v>5.0000000046566129E-2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982.8499999998603</v>
      </c>
      <c r="E636" s="1">
        <v>0</v>
      </c>
      <c r="F636" s="1">
        <v>0</v>
      </c>
      <c r="G636" s="2">
        <f t="shared" si="10"/>
        <v>1248.2194999998226</v>
      </c>
      <c r="H636" s="2">
        <f t="shared" si="11"/>
        <v>0.15000000013969839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15592.95</v>
      </c>
      <c r="D638" s="1">
        <f>'PR-RAS'!E644</f>
        <v>45011.439999999995</v>
      </c>
      <c r="E638" s="1">
        <v>0</v>
      </c>
      <c r="F638" s="1">
        <v>0</v>
      </c>
      <c r="G638" s="2">
        <f t="shared" si="10"/>
        <v>67277.283709999989</v>
      </c>
      <c r="H638" s="2">
        <f t="shared" si="11"/>
        <v>0.48999999999432475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14329.000000000047</v>
      </c>
      <c r="D640" s="1">
        <f>'PR-RAS'!E646</f>
        <v>45994.289999999855</v>
      </c>
      <c r="E640" s="1">
        <v>0</v>
      </c>
      <c r="F640" s="1">
        <v>0</v>
      </c>
      <c r="G640" s="2">
        <f t="shared" si="10"/>
        <v>67936.933619999851</v>
      </c>
      <c r="H640" s="2">
        <f t="shared" si="11"/>
        <v>0.28999999990264769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165072.38</v>
      </c>
      <c r="D641" s="1">
        <f>'PR-RAS'!E647</f>
        <v>204586.71</v>
      </c>
      <c r="E641" s="1">
        <v>0</v>
      </c>
      <c r="F641" s="1">
        <v>0</v>
      </c>
      <c r="G641" s="2">
        <f t="shared" si="10"/>
        <v>367517.31200000003</v>
      </c>
      <c r="H641" s="2">
        <f t="shared" si="11"/>
        <v>0.67000000001280569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103</v>
      </c>
      <c r="E647" s="1">
        <v>0</v>
      </c>
      <c r="F647" s="1">
        <v>0</v>
      </c>
      <c r="G647" s="2">
        <f t="shared" si="10"/>
        <v>196.38400000000001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v>
      </c>
      <c r="D649" s="1">
        <f>'PR-RAS'!E656</f>
        <v>91</v>
      </c>
      <c r="E649" s="1">
        <v>0</v>
      </c>
      <c r="F649" s="1">
        <v>0</v>
      </c>
      <c r="G649" s="2">
        <f t="shared" si="10"/>
        <v>176.256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1028048.98</v>
      </c>
      <c r="D668" s="1">
        <f>'PR-RAS'!E675</f>
        <v>1287034.98</v>
      </c>
      <c r="E668" s="1">
        <v>0</v>
      </c>
      <c r="F668" s="1">
        <v>0</v>
      </c>
      <c r="G668" s="2">
        <f t="shared" si="10"/>
        <v>2402613.3329799999</v>
      </c>
      <c r="H668" s="2">
        <f t="shared" si="11"/>
        <v>4.0000000037252903E-2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862.42</v>
      </c>
      <c r="D669" s="1">
        <f>'PR-RAS'!E676</f>
        <v>1209.02</v>
      </c>
      <c r="E669" s="1">
        <v>0</v>
      </c>
      <c r="F669" s="1">
        <v>0</v>
      </c>
      <c r="G669" s="2">
        <f t="shared" si="10"/>
        <v>2191.34728</v>
      </c>
      <c r="H669" s="2">
        <f t="shared" si="11"/>
        <v>0.43999999999994088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78.08</v>
      </c>
      <c r="E670" s="1">
        <v>0</v>
      </c>
      <c r="F670" s="1">
        <v>0</v>
      </c>
      <c r="G670" s="2">
        <f t="shared" si="10"/>
        <v>104.47104</v>
      </c>
      <c r="H670" s="2">
        <f t="shared" si="11"/>
        <v>7.9999999999998295E-2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6170.92</v>
      </c>
      <c r="D703" s="1">
        <f>'PR-RAS'!E710</f>
        <v>3723.88</v>
      </c>
      <c r="E703" s="1">
        <v>0</v>
      </c>
      <c r="F703" s="1">
        <v>0</v>
      </c>
      <c r="G703" s="2">
        <f t="shared" si="10"/>
        <v>9560.3133600000001</v>
      </c>
      <c r="H703" s="2">
        <f t="shared" si="11"/>
        <v>0.1999999999998181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441.44</v>
      </c>
      <c r="E710" s="1">
        <v>0</v>
      </c>
      <c r="F710" s="1">
        <v>0</v>
      </c>
      <c r="G710" s="2">
        <f t="shared" si="10"/>
        <v>964.11237999999992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14764.93</v>
      </c>
      <c r="D711" s="1">
        <f>'PR-RAS'!E718</f>
        <v>16588.689999999999</v>
      </c>
      <c r="E711" s="1">
        <v>0</v>
      </c>
      <c r="F711" s="1">
        <v>0</v>
      </c>
      <c r="G711" s="2">
        <f t="shared" si="10"/>
        <v>34039.040099999998</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1364.4</v>
      </c>
      <c r="D713" s="1">
        <f>'PR-RAS'!E720</f>
        <v>1681.42</v>
      </c>
      <c r="E713" s="1">
        <v>0</v>
      </c>
      <c r="F713" s="1">
        <v>0</v>
      </c>
      <c r="G713" s="2">
        <f t="shared" si="10"/>
        <v>3365.7948799999995</v>
      </c>
      <c r="H713" s="2">
        <f t="shared" si="11"/>
        <v>0.82000000000016371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104.72</v>
      </c>
      <c r="D714" s="1">
        <f>'PR-RAS'!E721</f>
        <v>0</v>
      </c>
      <c r="E714" s="1">
        <v>0</v>
      </c>
      <c r="F714" s="1">
        <v>0</v>
      </c>
      <c r="G714" s="2">
        <f t="shared" si="10"/>
        <v>74.665359999999993</v>
      </c>
      <c r="H714" s="2">
        <f t="shared" si="11"/>
        <v>0.28000000000000114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152.82</v>
      </c>
      <c r="D715" s="1">
        <f>'PR-RAS'!E722</f>
        <v>243.84</v>
      </c>
      <c r="E715" s="1">
        <v>0</v>
      </c>
      <c r="F715" s="1">
        <v>0</v>
      </c>
      <c r="G715" s="2">
        <f t="shared" si="10"/>
        <v>457.31700000000001</v>
      </c>
      <c r="H715" s="2">
        <f t="shared" si="11"/>
        <v>0.34000000000000341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219.67</v>
      </c>
      <c r="E821" s="1">
        <v>0</v>
      </c>
      <c r="F821" s="1">
        <v>0</v>
      </c>
      <c r="G821" s="2">
        <f t="shared" si="18"/>
        <v>360.25879999999995</v>
      </c>
      <c r="H821" s="2">
        <f t="shared" si="19"/>
        <v>0.33000000000001251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241370.43</v>
      </c>
      <c r="D1480" s="6"/>
      <c r="E1480" s="6">
        <v>0</v>
      </c>
      <c r="F1480" s="6">
        <v>0</v>
      </c>
      <c r="G1480" s="7">
        <f t="shared" ref="G1480:G1580" si="34">B1480/1000*C1480</f>
        <v>241.37043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1612726.05</v>
      </c>
      <c r="D1481" s="1">
        <v>0</v>
      </c>
      <c r="E1481" s="1">
        <v>0</v>
      </c>
      <c r="F1481" s="1">
        <v>0</v>
      </c>
      <c r="G1481" s="2">
        <f t="shared" si="34"/>
        <v>3225.4521</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2517.83</v>
      </c>
      <c r="D1482" s="1">
        <v>0</v>
      </c>
      <c r="E1482" s="1">
        <v>0</v>
      </c>
      <c r="F1482" s="1">
        <v>0</v>
      </c>
      <c r="G1482" s="2">
        <f t="shared" si="34"/>
        <v>7.55349</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1598590.73</v>
      </c>
      <c r="D1483" s="1">
        <v>0</v>
      </c>
      <c r="E1483" s="1">
        <v>0</v>
      </c>
      <c r="F1483" s="1">
        <v>0</v>
      </c>
      <c r="G1483" s="2">
        <f t="shared" si="34"/>
        <v>6394.3629200000005</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1270602.77</v>
      </c>
      <c r="D1484" s="1">
        <v>0</v>
      </c>
      <c r="E1484" s="1">
        <v>0</v>
      </c>
      <c r="F1484" s="1">
        <v>0</v>
      </c>
      <c r="G1484" s="2">
        <f t="shared" si="34"/>
        <v>6353.0138500000003</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327240.44</v>
      </c>
      <c r="D1485" s="1">
        <v>0</v>
      </c>
      <c r="E1485" s="1">
        <v>0</v>
      </c>
      <c r="F1485" s="1">
        <v>0</v>
      </c>
      <c r="G1485" s="2">
        <f t="shared" si="34"/>
        <v>1963.44264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357.36</v>
      </c>
      <c r="D1486" s="1">
        <v>0</v>
      </c>
      <c r="E1486" s="1">
        <v>0</v>
      </c>
      <c r="F1486" s="1">
        <v>0</v>
      </c>
      <c r="G1486" s="2">
        <f t="shared" si="34"/>
        <v>2.5015200000000002</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219.67</v>
      </c>
      <c r="D1489" s="1">
        <v>0</v>
      </c>
      <c r="E1489" s="1">
        <v>0</v>
      </c>
      <c r="F1489" s="1">
        <v>0</v>
      </c>
      <c r="G1489" s="2">
        <f t="shared" si="34"/>
        <v>2.1966999999999999</v>
      </c>
      <c r="H1489" s="2">
        <f t="shared" si="35"/>
        <v>0.33000000000001251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170.49</v>
      </c>
      <c r="D1491" s="1">
        <v>0</v>
      </c>
      <c r="E1491" s="1">
        <v>0</v>
      </c>
      <c r="F1491" s="1">
        <v>0</v>
      </c>
      <c r="G1491" s="2">
        <f t="shared" si="34"/>
        <v>2.0458800000000004</v>
      </c>
      <c r="H1491" s="2">
        <f t="shared" si="35"/>
        <v>0.49000000000000909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11617.49</v>
      </c>
      <c r="D1492" s="1">
        <v>0</v>
      </c>
      <c r="E1492" s="1">
        <v>0</v>
      </c>
      <c r="F1492" s="1">
        <v>0</v>
      </c>
      <c r="G1492" s="2">
        <f t="shared" si="34"/>
        <v>151.02736999999999</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1597698.7399999998</v>
      </c>
      <c r="D1499" s="1">
        <v>0</v>
      </c>
      <c r="E1499" s="1">
        <v>0</v>
      </c>
      <c r="F1499" s="1">
        <v>0</v>
      </c>
      <c r="G1499" s="2">
        <f t="shared" si="34"/>
        <v>31953.974799999996</v>
      </c>
      <c r="H1499" s="2">
        <f t="shared" si="35"/>
        <v>0.26000000024214387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14510.48</v>
      </c>
      <c r="D1500" s="1">
        <v>0</v>
      </c>
      <c r="E1500" s="1">
        <v>0</v>
      </c>
      <c r="F1500" s="1">
        <v>0</v>
      </c>
      <c r="G1500" s="2">
        <f t="shared" si="34"/>
        <v>304.72008</v>
      </c>
      <c r="H1500" s="2">
        <f t="shared" si="35"/>
        <v>0.47999999999956344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1570489.2799999998</v>
      </c>
      <c r="D1501" s="1">
        <v>0</v>
      </c>
      <c r="E1501" s="1">
        <v>0</v>
      </c>
      <c r="F1501" s="1">
        <v>0</v>
      </c>
      <c r="G1501" s="2">
        <f t="shared" si="34"/>
        <v>34550.764159999992</v>
      </c>
      <c r="H1501" s="2">
        <f t="shared" si="35"/>
        <v>0.27999999979510903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1234886.17</v>
      </c>
      <c r="D1502" s="1">
        <v>0</v>
      </c>
      <c r="E1502" s="1">
        <v>0</v>
      </c>
      <c r="F1502" s="1">
        <v>0</v>
      </c>
      <c r="G1502" s="2">
        <f t="shared" si="34"/>
        <v>28402.381909999996</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334750.40999999997</v>
      </c>
      <c r="D1503" s="1">
        <v>0</v>
      </c>
      <c r="E1503" s="1">
        <v>0</v>
      </c>
      <c r="F1503" s="1">
        <v>0</v>
      </c>
      <c r="G1503" s="2">
        <f t="shared" si="34"/>
        <v>8034.0098399999997</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357.36</v>
      </c>
      <c r="D1504" s="1">
        <v>0</v>
      </c>
      <c r="E1504" s="1">
        <v>0</v>
      </c>
      <c r="F1504" s="1">
        <v>0</v>
      </c>
      <c r="G1504" s="2">
        <f t="shared" si="34"/>
        <v>8.9340000000000011</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284.14999999999998</v>
      </c>
      <c r="D1507" s="1">
        <v>0</v>
      </c>
      <c r="E1507" s="1">
        <v>0</v>
      </c>
      <c r="F1507" s="1">
        <v>0</v>
      </c>
      <c r="G1507" s="2">
        <f t="shared" si="34"/>
        <v>7.9561999999999999</v>
      </c>
      <c r="H1507" s="2">
        <f t="shared" si="35"/>
        <v>0.14999999999997726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211.19</v>
      </c>
      <c r="D1509" s="1">
        <v>0</v>
      </c>
      <c r="E1509" s="1">
        <v>0</v>
      </c>
      <c r="F1509" s="1">
        <v>0</v>
      </c>
      <c r="G1509" s="2">
        <f t="shared" si="34"/>
        <v>6.3357000000000001</v>
      </c>
      <c r="H1509" s="2">
        <f t="shared" si="35"/>
        <v>0.18999999999999773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12698.98</v>
      </c>
      <c r="D1510" s="1">
        <v>0</v>
      </c>
      <c r="E1510" s="1">
        <v>0</v>
      </c>
      <c r="F1510" s="1">
        <v>0</v>
      </c>
      <c r="G1510" s="2">
        <f t="shared" si="34"/>
        <v>393.66837999999996</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256397.74000000022</v>
      </c>
      <c r="D1517" s="1">
        <v>0</v>
      </c>
      <c r="E1517" s="1">
        <v>0</v>
      </c>
      <c r="F1517" s="1">
        <v>0</v>
      </c>
      <c r="G1517" s="2">
        <f t="shared" si="34"/>
        <v>9743.1141200000075</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256397.74000000002</v>
      </c>
      <c r="D1576" s="1">
        <v>0</v>
      </c>
      <c r="E1576" s="1">
        <v>0</v>
      </c>
      <c r="F1576" s="1">
        <v>0</v>
      </c>
      <c r="G1576" s="2">
        <f t="shared" si="34"/>
        <v>24870.580780000004</v>
      </c>
      <c r="H1576" s="2">
        <f t="shared" si="35"/>
        <v>0.2599999999802094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6576.6</v>
      </c>
      <c r="D1577" s="1">
        <v>0</v>
      </c>
      <c r="E1577" s="1">
        <v>0</v>
      </c>
      <c r="F1577" s="1">
        <v>0</v>
      </c>
      <c r="G1577" s="2">
        <f t="shared" si="34"/>
        <v>644.50680000000011</v>
      </c>
      <c r="H1577" s="2">
        <f t="shared" si="35"/>
        <v>0.3999999999996362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249821.14</v>
      </c>
      <c r="D1578" s="1">
        <v>0</v>
      </c>
      <c r="E1578" s="1">
        <v>0</v>
      </c>
      <c r="F1578" s="1">
        <v>0</v>
      </c>
      <c r="G1578" s="2">
        <f t="shared" si="34"/>
        <v>24732.292860000001</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8504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1230613</v>
      </c>
      <c r="I16" s="170">
        <f>'PR-RAS'!E6</f>
        <v>1580267.1600000001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1221943</v>
      </c>
      <c r="I17" s="170">
        <f>'PR-RAS'!E151</f>
        <v>1569632.52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14329.000000000047</v>
      </c>
      <c r="I19" s="171">
        <f>'PR-RAS'!E646</f>
        <v>45994.289999999855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241370.43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256397.74000000022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256397.74000000002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55" zoomScaleNormal="100" workbookViewId="0">
      <selection activeCell="A828" sqref="A8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1230613</v>
      </c>
      <c r="E6" s="51">
        <f>E7+E44+E50+E82+E106+E124+E133+E139</f>
        <v>1580267.1600000001</v>
      </c>
      <c r="F6" s="52">
        <f t="shared" ref="F6:F131" si="0">IF(D6&lt;&gt;0,IF(E6/D6&gt;=100,"&gt;&gt;100",E6/D6*100),"-")</f>
        <v>128.41300717609843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1064874.9099999999</v>
      </c>
      <c r="E50" s="51">
        <f>E51+E54+E59+E62+E65+E68+E71+E74+E77</f>
        <v>1325186.3600000001</v>
      </c>
      <c r="F50" s="52">
        <f t="shared" si="0"/>
        <v>124.44526089923559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1028911.4</v>
      </c>
      <c r="E68" s="51">
        <f t="shared" si="15"/>
        <v>1288322.08</v>
      </c>
      <c r="F68" s="52">
        <f t="shared" si="0"/>
        <v>125.21214946204309</v>
      </c>
    </row>
    <row r="69" spans="1:6" ht="12.75" customHeight="1" x14ac:dyDescent="0.2">
      <c r="A69" s="53" t="s">
        <v>184</v>
      </c>
      <c r="B69" s="85" t="s">
        <v>185</v>
      </c>
      <c r="C69" s="50" t="s">
        <v>184</v>
      </c>
      <c r="D69" s="242">
        <v>1028911.4</v>
      </c>
      <c r="E69" s="242">
        <v>1288244</v>
      </c>
      <c r="F69" s="52">
        <f t="shared" si="0"/>
        <v>125.20456085917601</v>
      </c>
    </row>
    <row r="70" spans="1:6" ht="24" x14ac:dyDescent="0.2">
      <c r="A70" s="53" t="s">
        <v>186</v>
      </c>
      <c r="B70" s="85" t="s">
        <v>187</v>
      </c>
      <c r="C70" s="50" t="s">
        <v>186</v>
      </c>
      <c r="D70" s="242">
        <v>0</v>
      </c>
      <c r="E70" s="387">
        <v>78.08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35963.51</v>
      </c>
      <c r="E77" s="51">
        <f t="shared" si="18"/>
        <v>36864.28</v>
      </c>
      <c r="F77" s="52">
        <f t="shared" si="0"/>
        <v>102.50467765799279</v>
      </c>
    </row>
    <row r="78" spans="1:6" ht="12.75" customHeight="1" x14ac:dyDescent="0.2">
      <c r="A78" s="53">
        <v>6391</v>
      </c>
      <c r="B78" s="85" t="s">
        <v>202</v>
      </c>
      <c r="C78" s="50" t="s">
        <v>203</v>
      </c>
      <c r="D78" s="242">
        <v>8328.77</v>
      </c>
      <c r="E78" s="242">
        <v>6149.67</v>
      </c>
      <c r="F78" s="52">
        <f t="shared" si="0"/>
        <v>73.836472852534044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27634.74</v>
      </c>
      <c r="E80" s="242">
        <v>30714.61</v>
      </c>
      <c r="F80" s="52">
        <f t="shared" si="0"/>
        <v>111.1449212114896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6170.92</v>
      </c>
      <c r="E106" s="51">
        <f t="shared" si="23"/>
        <v>3723.88</v>
      </c>
      <c r="F106" s="52">
        <f t="shared" si="0"/>
        <v>60.345621074329273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6170.92</v>
      </c>
      <c r="E112" s="51">
        <f t="shared" si="25"/>
        <v>3723.88</v>
      </c>
      <c r="F112" s="52">
        <f t="shared" si="0"/>
        <v>60.345621074329273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6170.92</v>
      </c>
      <c r="E117" s="242">
        <v>3723.88</v>
      </c>
      <c r="F117" s="52">
        <f t="shared" si="0"/>
        <v>60.345621074329273</v>
      </c>
    </row>
    <row r="118" spans="1:6" ht="12.75" customHeight="1" x14ac:dyDescent="0.2">
      <c r="A118" s="53">
        <v>6527</v>
      </c>
      <c r="B118" s="85" t="s">
        <v>282</v>
      </c>
      <c r="C118" s="50" t="s">
        <v>283</v>
      </c>
      <c r="D118" s="242">
        <v>0</v>
      </c>
      <c r="E118" s="387"/>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3220.78</v>
      </c>
      <c r="E124" s="51">
        <f t="shared" si="27"/>
        <v>10714.37</v>
      </c>
      <c r="F124" s="52">
        <f t="shared" si="0"/>
        <v>332.66382677488065</v>
      </c>
    </row>
    <row r="125" spans="1:6" ht="12.75" customHeight="1" x14ac:dyDescent="0.2">
      <c r="A125" s="53">
        <v>661</v>
      </c>
      <c r="B125" s="86" t="s">
        <v>296</v>
      </c>
      <c r="C125" s="50" t="s">
        <v>297</v>
      </c>
      <c r="D125" s="51">
        <f t="shared" ref="D125:E125" si="28">SUM(D126:D127)</f>
        <v>2755.78</v>
      </c>
      <c r="E125" s="51">
        <f t="shared" si="28"/>
        <v>3283.4</v>
      </c>
      <c r="F125" s="52">
        <f t="shared" si="0"/>
        <v>119.14594053226308</v>
      </c>
    </row>
    <row r="126" spans="1:6" ht="12.75" customHeight="1" x14ac:dyDescent="0.2">
      <c r="A126" s="53">
        <v>6614</v>
      </c>
      <c r="B126" s="86" t="s">
        <v>298</v>
      </c>
      <c r="C126" s="50" t="s">
        <v>299</v>
      </c>
      <c r="D126" s="242">
        <v>0</v>
      </c>
      <c r="E126" s="242">
        <v>114.48</v>
      </c>
      <c r="F126" s="52" t="str">
        <f t="shared" si="0"/>
        <v>-</v>
      </c>
    </row>
    <row r="127" spans="1:6" ht="12.75" customHeight="1" x14ac:dyDescent="0.2">
      <c r="A127" s="53">
        <v>6615</v>
      </c>
      <c r="B127" s="86" t="s">
        <v>300</v>
      </c>
      <c r="C127" s="50" t="s">
        <v>301</v>
      </c>
      <c r="D127" s="242">
        <v>2755.78</v>
      </c>
      <c r="E127" s="242">
        <v>3168.92</v>
      </c>
      <c r="F127" s="52">
        <f t="shared" si="0"/>
        <v>114.99176276771004</v>
      </c>
    </row>
    <row r="128" spans="1:6" ht="24" x14ac:dyDescent="0.2">
      <c r="A128" s="53">
        <v>663</v>
      </c>
      <c r="B128" s="231" t="s">
        <v>302</v>
      </c>
      <c r="C128" s="50" t="s">
        <v>303</v>
      </c>
      <c r="D128" s="51">
        <f t="shared" ref="D128:E128" si="29">SUM(D129:D132)</f>
        <v>465</v>
      </c>
      <c r="E128" s="51">
        <f t="shared" si="29"/>
        <v>7430.97</v>
      </c>
      <c r="F128" s="52">
        <f t="shared" si="0"/>
        <v>1598.0580645161292</v>
      </c>
    </row>
    <row r="129" spans="1:6" ht="12.75" customHeight="1" x14ac:dyDescent="0.2">
      <c r="A129" s="53">
        <v>6631</v>
      </c>
      <c r="B129" s="86" t="s">
        <v>304</v>
      </c>
      <c r="C129" s="50" t="s">
        <v>305</v>
      </c>
      <c r="D129" s="242">
        <v>0</v>
      </c>
      <c r="E129" s="242">
        <v>6930.97</v>
      </c>
      <c r="F129" s="52" t="str">
        <f t="shared" si="0"/>
        <v>-</v>
      </c>
    </row>
    <row r="130" spans="1:6" ht="12.75" customHeight="1" x14ac:dyDescent="0.2">
      <c r="A130" s="53">
        <v>6632</v>
      </c>
      <c r="B130" s="232" t="s">
        <v>306</v>
      </c>
      <c r="C130" s="50" t="s">
        <v>307</v>
      </c>
      <c r="D130" s="242">
        <v>465</v>
      </c>
      <c r="E130" s="242">
        <v>500</v>
      </c>
      <c r="F130" s="52">
        <f t="shared" si="0"/>
        <v>107.5268817204301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156346.39000000001</v>
      </c>
      <c r="E133" s="51">
        <f t="shared" si="30"/>
        <v>240642.55</v>
      </c>
      <c r="F133" s="52">
        <f t="shared" ref="F133:F223" si="31">IF(D133&lt;&gt;0,IF(E133/D133&gt;=100,"&gt;&gt;100",E133/D133*100),"-")</f>
        <v>153.91628166150812</v>
      </c>
    </row>
    <row r="134" spans="1:6" ht="24" x14ac:dyDescent="0.2">
      <c r="A134" s="53">
        <v>671</v>
      </c>
      <c r="B134" s="232" t="s">
        <v>314</v>
      </c>
      <c r="C134" s="50" t="s">
        <v>315</v>
      </c>
      <c r="D134" s="51">
        <f t="shared" ref="D134:E134" si="32">SUM(D135:D137)</f>
        <v>156346.39000000001</v>
      </c>
      <c r="E134" s="51">
        <f t="shared" si="32"/>
        <v>240642.55</v>
      </c>
      <c r="F134" s="52">
        <f t="shared" si="31"/>
        <v>153.91628166150812</v>
      </c>
    </row>
    <row r="135" spans="1:6" ht="12.75" customHeight="1" x14ac:dyDescent="0.2">
      <c r="A135" s="53">
        <v>6711</v>
      </c>
      <c r="B135" s="85" t="s">
        <v>316</v>
      </c>
      <c r="C135" s="50" t="s">
        <v>317</v>
      </c>
      <c r="D135" s="242">
        <v>156346.39000000001</v>
      </c>
      <c r="E135" s="242">
        <v>229375.27</v>
      </c>
      <c r="F135" s="52">
        <f t="shared" si="31"/>
        <v>146.70966819253067</v>
      </c>
    </row>
    <row r="136" spans="1:6" ht="24" x14ac:dyDescent="0.2">
      <c r="A136" s="53">
        <v>6712</v>
      </c>
      <c r="B136" s="232" t="s">
        <v>318</v>
      </c>
      <c r="C136" s="50" t="s">
        <v>319</v>
      </c>
      <c r="D136" s="242">
        <v>0</v>
      </c>
      <c r="E136" s="242">
        <v>11267.28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1221943</v>
      </c>
      <c r="E151" s="51">
        <f t="shared" si="35"/>
        <v>1569632.52</v>
      </c>
      <c r="F151" s="52">
        <f t="shared" si="31"/>
        <v>128.45382476924044</v>
      </c>
    </row>
    <row r="152" spans="1:6" ht="12.75" customHeight="1" x14ac:dyDescent="0.2">
      <c r="A152" s="53">
        <v>31</v>
      </c>
      <c r="B152" s="85" t="s">
        <v>349</v>
      </c>
      <c r="C152" s="50" t="s">
        <v>35</v>
      </c>
      <c r="D152" s="51">
        <f t="shared" ref="D152:E152" si="36">D153+D158+D159</f>
        <v>970940.52</v>
      </c>
      <c r="E152" s="51">
        <f t="shared" si="36"/>
        <v>1232125.32</v>
      </c>
      <c r="F152" s="52">
        <f t="shared" si="31"/>
        <v>126.90018539961645</v>
      </c>
    </row>
    <row r="153" spans="1:6" ht="12.75" customHeight="1" x14ac:dyDescent="0.2">
      <c r="A153" s="53">
        <v>311</v>
      </c>
      <c r="B153" s="85" t="s">
        <v>350</v>
      </c>
      <c r="C153" s="50" t="s">
        <v>351</v>
      </c>
      <c r="D153" s="51">
        <f t="shared" ref="D153:E153" si="37">SUM(D154:D157)</f>
        <v>806447.21</v>
      </c>
      <c r="E153" s="51">
        <f t="shared" si="37"/>
        <v>1023563.01</v>
      </c>
      <c r="F153" s="52">
        <f t="shared" si="31"/>
        <v>126.92250618611479</v>
      </c>
    </row>
    <row r="154" spans="1:6" ht="12.75" customHeight="1" x14ac:dyDescent="0.2">
      <c r="A154" s="53">
        <v>3111</v>
      </c>
      <c r="B154" s="85" t="s">
        <v>352</v>
      </c>
      <c r="C154" s="50" t="s">
        <v>353</v>
      </c>
      <c r="D154" s="242">
        <v>764140.57</v>
      </c>
      <c r="E154" s="242">
        <v>972175.15</v>
      </c>
      <c r="F154" s="52">
        <f t="shared" si="31"/>
        <v>127.22464794664678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37467.379999999997</v>
      </c>
      <c r="E156" s="242">
        <v>45326.26</v>
      </c>
      <c r="F156" s="52">
        <f t="shared" si="31"/>
        <v>120.97525901197257</v>
      </c>
    </row>
    <row r="157" spans="1:6" ht="12.75" customHeight="1" x14ac:dyDescent="0.2">
      <c r="A157" s="53">
        <v>3114</v>
      </c>
      <c r="B157" s="85" t="s">
        <v>358</v>
      </c>
      <c r="C157" s="50" t="s">
        <v>359</v>
      </c>
      <c r="D157" s="242">
        <v>4839.26</v>
      </c>
      <c r="E157" s="242">
        <v>6061.6</v>
      </c>
      <c r="F157" s="52">
        <f t="shared" si="31"/>
        <v>125.25882056347459</v>
      </c>
    </row>
    <row r="158" spans="1:6" ht="12.75" customHeight="1" x14ac:dyDescent="0.2">
      <c r="A158" s="53">
        <v>312</v>
      </c>
      <c r="B158" s="85" t="s">
        <v>360</v>
      </c>
      <c r="C158" s="50" t="s">
        <v>361</v>
      </c>
      <c r="D158" s="242">
        <v>35682.519999999997</v>
      </c>
      <c r="E158" s="242">
        <v>47376.75</v>
      </c>
      <c r="F158" s="52">
        <f t="shared" si="31"/>
        <v>132.77299361143778</v>
      </c>
    </row>
    <row r="159" spans="1:6" ht="12.75" customHeight="1" x14ac:dyDescent="0.2">
      <c r="A159" s="53">
        <v>313</v>
      </c>
      <c r="B159" s="85" t="s">
        <v>362</v>
      </c>
      <c r="C159" s="50" t="s">
        <v>363</v>
      </c>
      <c r="D159" s="51">
        <f t="shared" ref="D159:E159" si="38">SUM(D160:D162)</f>
        <v>128810.79</v>
      </c>
      <c r="E159" s="51">
        <f t="shared" si="38"/>
        <v>161185.56</v>
      </c>
      <c r="F159" s="52">
        <f t="shared" si="31"/>
        <v>125.13358547059606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128810.79</v>
      </c>
      <c r="E161" s="242">
        <v>161175.21</v>
      </c>
      <c r="F161" s="52">
        <f t="shared" si="31"/>
        <v>125.12555042943218</v>
      </c>
    </row>
    <row r="162" spans="1:6" ht="12.75" customHeight="1" x14ac:dyDescent="0.2">
      <c r="A162" s="53">
        <v>3133</v>
      </c>
      <c r="B162" s="85" t="s">
        <v>367</v>
      </c>
      <c r="C162" s="50" t="s">
        <v>368</v>
      </c>
      <c r="D162" s="242">
        <v>0</v>
      </c>
      <c r="E162" s="242">
        <v>10.35</v>
      </c>
      <c r="F162" s="52" t="str">
        <f t="shared" si="31"/>
        <v>-</v>
      </c>
    </row>
    <row r="163" spans="1:6" ht="12.75" customHeight="1" x14ac:dyDescent="0.2">
      <c r="A163" s="53">
        <v>32</v>
      </c>
      <c r="B163" s="85" t="s">
        <v>369</v>
      </c>
      <c r="C163" s="50" t="s">
        <v>370</v>
      </c>
      <c r="D163" s="51">
        <f t="shared" ref="D163:E163" si="39">D164+D169+D177+D187+D188</f>
        <v>249198.58000000002</v>
      </c>
      <c r="E163" s="51">
        <f t="shared" si="39"/>
        <v>336930.17</v>
      </c>
      <c r="F163" s="52">
        <f t="shared" si="31"/>
        <v>135.2054935465523</v>
      </c>
    </row>
    <row r="164" spans="1:6" ht="12.75" customHeight="1" x14ac:dyDescent="0.2">
      <c r="A164" s="53">
        <v>321</v>
      </c>
      <c r="B164" s="85" t="s">
        <v>371</v>
      </c>
      <c r="C164" s="50" t="s">
        <v>372</v>
      </c>
      <c r="D164" s="51">
        <f t="shared" ref="D164:E164" si="40">SUM(D165:D168)</f>
        <v>25328.57</v>
      </c>
      <c r="E164" s="51">
        <f t="shared" si="40"/>
        <v>28123.699999999997</v>
      </c>
      <c r="F164" s="52">
        <f t="shared" si="31"/>
        <v>111.0354828559212</v>
      </c>
    </row>
    <row r="165" spans="1:6" ht="12.75" customHeight="1" x14ac:dyDescent="0.2">
      <c r="A165" s="53">
        <v>3211</v>
      </c>
      <c r="B165" s="85" t="s">
        <v>373</v>
      </c>
      <c r="C165" s="50" t="s">
        <v>374</v>
      </c>
      <c r="D165" s="242">
        <v>10010.799999999999</v>
      </c>
      <c r="E165" s="242">
        <v>10738.01</v>
      </c>
      <c r="F165" s="52">
        <f t="shared" si="31"/>
        <v>107.26425460502658</v>
      </c>
    </row>
    <row r="166" spans="1:6" ht="12.75" customHeight="1" x14ac:dyDescent="0.2">
      <c r="A166" s="53">
        <v>3212</v>
      </c>
      <c r="B166" s="85" t="s">
        <v>375</v>
      </c>
      <c r="C166" s="50" t="s">
        <v>376</v>
      </c>
      <c r="D166" s="242">
        <v>14764.93</v>
      </c>
      <c r="E166" s="242">
        <v>16588.689999999999</v>
      </c>
      <c r="F166" s="52">
        <f t="shared" si="31"/>
        <v>112.35197186847481</v>
      </c>
    </row>
    <row r="167" spans="1:6" ht="12.75" customHeight="1" x14ac:dyDescent="0.2">
      <c r="A167" s="53">
        <v>3213</v>
      </c>
      <c r="B167" s="85" t="s">
        <v>377</v>
      </c>
      <c r="C167" s="50" t="s">
        <v>378</v>
      </c>
      <c r="D167" s="242">
        <v>532.04</v>
      </c>
      <c r="E167" s="242">
        <v>752</v>
      </c>
      <c r="F167" s="52">
        <f t="shared" si="31"/>
        <v>141.34275618374559</v>
      </c>
    </row>
    <row r="168" spans="1:6" ht="12.75" customHeight="1" x14ac:dyDescent="0.2">
      <c r="A168" s="53">
        <v>3214</v>
      </c>
      <c r="B168" s="85" t="s">
        <v>379</v>
      </c>
      <c r="C168" s="50" t="s">
        <v>380</v>
      </c>
      <c r="D168" s="242">
        <v>20.8</v>
      </c>
      <c r="E168" s="242">
        <v>45</v>
      </c>
      <c r="F168" s="52">
        <f t="shared" si="31"/>
        <v>216.34615384615384</v>
      </c>
    </row>
    <row r="169" spans="1:6" ht="12.75" customHeight="1" x14ac:dyDescent="0.2">
      <c r="A169" s="53">
        <v>322</v>
      </c>
      <c r="B169" s="85" t="s">
        <v>381</v>
      </c>
      <c r="C169" s="50" t="s">
        <v>382</v>
      </c>
      <c r="D169" s="51">
        <f t="shared" ref="D169:E169" si="41">SUM(D170:D176)</f>
        <v>129693.98</v>
      </c>
      <c r="E169" s="51">
        <f t="shared" si="41"/>
        <v>159781.70000000001</v>
      </c>
      <c r="F169" s="52">
        <f t="shared" si="31"/>
        <v>123.19901047064792</v>
      </c>
    </row>
    <row r="170" spans="1:6" ht="12.75" customHeight="1" x14ac:dyDescent="0.2">
      <c r="A170" s="53">
        <v>3221</v>
      </c>
      <c r="B170" s="85" t="s">
        <v>383</v>
      </c>
      <c r="C170" s="50" t="s">
        <v>384</v>
      </c>
      <c r="D170" s="242">
        <v>12660.85</v>
      </c>
      <c r="E170" s="242">
        <v>15095.11</v>
      </c>
      <c r="F170" s="52">
        <f t="shared" si="31"/>
        <v>119.22667119506194</v>
      </c>
    </row>
    <row r="171" spans="1:6" ht="12.75" customHeight="1" x14ac:dyDescent="0.2">
      <c r="A171" s="53">
        <v>3222</v>
      </c>
      <c r="B171" s="85" t="s">
        <v>385</v>
      </c>
      <c r="C171" s="50" t="s">
        <v>386</v>
      </c>
      <c r="D171" s="242">
        <v>94070.17</v>
      </c>
      <c r="E171" s="242">
        <v>118394.09</v>
      </c>
      <c r="F171" s="52">
        <f t="shared" si="31"/>
        <v>125.8572085072239</v>
      </c>
    </row>
    <row r="172" spans="1:6" ht="12.75" customHeight="1" x14ac:dyDescent="0.2">
      <c r="A172" s="53">
        <v>3223</v>
      </c>
      <c r="B172" s="85" t="s">
        <v>387</v>
      </c>
      <c r="C172" s="50" t="s">
        <v>388</v>
      </c>
      <c r="D172" s="242">
        <v>20115.310000000001</v>
      </c>
      <c r="E172" s="242">
        <v>22550.93</v>
      </c>
      <c r="F172" s="52">
        <f t="shared" si="31"/>
        <v>112.1082896559884</v>
      </c>
    </row>
    <row r="173" spans="1:6" ht="12.75" customHeight="1" x14ac:dyDescent="0.2">
      <c r="A173" s="53">
        <v>3224</v>
      </c>
      <c r="B173" s="85" t="s">
        <v>389</v>
      </c>
      <c r="C173" s="50" t="s">
        <v>390</v>
      </c>
      <c r="D173" s="242">
        <v>642.64</v>
      </c>
      <c r="E173" s="242">
        <v>1398</v>
      </c>
      <c r="F173" s="52">
        <f t="shared" si="31"/>
        <v>217.54014689406199</v>
      </c>
    </row>
    <row r="174" spans="1:6" ht="12.75" customHeight="1" x14ac:dyDescent="0.2">
      <c r="A174" s="53">
        <v>3225</v>
      </c>
      <c r="B174" s="85" t="s">
        <v>391</v>
      </c>
      <c r="C174" s="50" t="s">
        <v>392</v>
      </c>
      <c r="D174" s="242">
        <v>2205.0100000000002</v>
      </c>
      <c r="E174" s="242">
        <v>720.94</v>
      </c>
      <c r="F174" s="52">
        <f t="shared" si="31"/>
        <v>32.695543330869249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1622.63</v>
      </c>
      <c r="F176" s="52" t="str">
        <f t="shared" si="31"/>
        <v>-</v>
      </c>
    </row>
    <row r="177" spans="1:6" ht="12.75" customHeight="1" x14ac:dyDescent="0.2">
      <c r="A177" s="53">
        <v>323</v>
      </c>
      <c r="B177" s="85" t="s">
        <v>397</v>
      </c>
      <c r="C177" s="50" t="s">
        <v>398</v>
      </c>
      <c r="D177" s="51">
        <f t="shared" ref="D177:E177" si="42">SUM(D178:D186)</f>
        <v>90401.58</v>
      </c>
      <c r="E177" s="51">
        <f t="shared" si="42"/>
        <v>143292.68999999997</v>
      </c>
      <c r="F177" s="52">
        <f t="shared" si="31"/>
        <v>158.50684246890373</v>
      </c>
    </row>
    <row r="178" spans="1:6" ht="12.75" customHeight="1" x14ac:dyDescent="0.2">
      <c r="A178" s="53">
        <v>3231</v>
      </c>
      <c r="B178" s="85" t="s">
        <v>399</v>
      </c>
      <c r="C178" s="50" t="s">
        <v>400</v>
      </c>
      <c r="D178" s="242">
        <v>66950.83</v>
      </c>
      <c r="E178" s="242">
        <v>116213.37</v>
      </c>
      <c r="F178" s="52">
        <f t="shared" si="31"/>
        <v>173.58017816956115</v>
      </c>
    </row>
    <row r="179" spans="1:6" ht="12.75" customHeight="1" x14ac:dyDescent="0.2">
      <c r="A179" s="53">
        <v>3232</v>
      </c>
      <c r="B179" s="85" t="s">
        <v>401</v>
      </c>
      <c r="C179" s="50" t="s">
        <v>402</v>
      </c>
      <c r="D179" s="242">
        <v>3936</v>
      </c>
      <c r="E179" s="242">
        <v>4643.51</v>
      </c>
      <c r="F179" s="52">
        <f t="shared" si="31"/>
        <v>117.97535569105693</v>
      </c>
    </row>
    <row r="180" spans="1:6" ht="12.75" customHeight="1" x14ac:dyDescent="0.2">
      <c r="A180" s="53">
        <v>3233</v>
      </c>
      <c r="B180" s="85" t="s">
        <v>403</v>
      </c>
      <c r="C180" s="50" t="s">
        <v>404</v>
      </c>
      <c r="D180" s="242">
        <v>573.48</v>
      </c>
      <c r="E180" s="242">
        <v>248.85</v>
      </c>
      <c r="F180" s="52">
        <f t="shared" si="31"/>
        <v>43.392969240426865</v>
      </c>
    </row>
    <row r="181" spans="1:6" ht="12.75" customHeight="1" x14ac:dyDescent="0.2">
      <c r="A181" s="53">
        <v>3234</v>
      </c>
      <c r="B181" s="85" t="s">
        <v>405</v>
      </c>
      <c r="C181" s="50" t="s">
        <v>406</v>
      </c>
      <c r="D181" s="242">
        <v>9074.68</v>
      </c>
      <c r="E181" s="242">
        <v>10293.57</v>
      </c>
      <c r="F181" s="52">
        <f t="shared" si="31"/>
        <v>113.43176839293506</v>
      </c>
    </row>
    <row r="182" spans="1:6" ht="12.75" customHeight="1" x14ac:dyDescent="0.2">
      <c r="A182" s="53">
        <v>3235</v>
      </c>
      <c r="B182" s="85" t="s">
        <v>407</v>
      </c>
      <c r="C182" s="50" t="s">
        <v>408</v>
      </c>
      <c r="D182" s="242">
        <v>4972.2700000000004</v>
      </c>
      <c r="E182" s="242">
        <v>6019.26</v>
      </c>
      <c r="F182" s="52">
        <f t="shared" si="31"/>
        <v>121.05657979152377</v>
      </c>
    </row>
    <row r="183" spans="1:6" ht="12.75" customHeight="1" x14ac:dyDescent="0.2">
      <c r="A183" s="53">
        <v>3236</v>
      </c>
      <c r="B183" s="85" t="s">
        <v>409</v>
      </c>
      <c r="C183" s="50" t="s">
        <v>410</v>
      </c>
      <c r="D183" s="242">
        <v>1954.6</v>
      </c>
      <c r="E183" s="242">
        <v>2271.62</v>
      </c>
      <c r="F183" s="52">
        <f t="shared" si="31"/>
        <v>116.21917527882944</v>
      </c>
    </row>
    <row r="184" spans="1:6" ht="12.75" customHeight="1" x14ac:dyDescent="0.2">
      <c r="A184" s="53">
        <v>3237</v>
      </c>
      <c r="B184" s="85" t="s">
        <v>411</v>
      </c>
      <c r="C184" s="50" t="s">
        <v>412</v>
      </c>
      <c r="D184" s="242">
        <v>391.72</v>
      </c>
      <c r="E184" s="242">
        <v>678.02</v>
      </c>
      <c r="F184" s="52">
        <f t="shared" si="31"/>
        <v>173.08791994281626</v>
      </c>
    </row>
    <row r="185" spans="1:6" ht="12.75" customHeight="1" x14ac:dyDescent="0.2">
      <c r="A185" s="53">
        <v>3238</v>
      </c>
      <c r="B185" s="85" t="s">
        <v>413</v>
      </c>
      <c r="C185" s="50" t="s">
        <v>414</v>
      </c>
      <c r="D185" s="242">
        <v>1686.77</v>
      </c>
      <c r="E185" s="242">
        <v>2766.86</v>
      </c>
      <c r="F185" s="52">
        <f t="shared" si="31"/>
        <v>164.03303354932802</v>
      </c>
    </row>
    <row r="186" spans="1:6" ht="12.75" customHeight="1" x14ac:dyDescent="0.2">
      <c r="A186" s="53">
        <v>3239</v>
      </c>
      <c r="B186" s="85" t="s">
        <v>415</v>
      </c>
      <c r="C186" s="50" t="s">
        <v>416</v>
      </c>
      <c r="D186" s="242">
        <v>861.23</v>
      </c>
      <c r="E186" s="242">
        <v>157.63</v>
      </c>
      <c r="F186" s="52">
        <f t="shared" si="31"/>
        <v>18.302892374859212</v>
      </c>
    </row>
    <row r="187" spans="1:6" ht="12.75" customHeight="1" x14ac:dyDescent="0.2">
      <c r="A187" s="53">
        <v>324</v>
      </c>
      <c r="B187" s="85" t="s">
        <v>417</v>
      </c>
      <c r="C187" s="50" t="s">
        <v>418</v>
      </c>
      <c r="D187" s="242">
        <v>0</v>
      </c>
      <c r="E187" s="242">
        <v>70</v>
      </c>
      <c r="F187" s="52" t="str">
        <f t="shared" si="31"/>
        <v>-</v>
      </c>
    </row>
    <row r="188" spans="1:6" ht="12.75" customHeight="1" x14ac:dyDescent="0.2">
      <c r="A188" s="53">
        <v>329</v>
      </c>
      <c r="B188" s="85" t="s">
        <v>419</v>
      </c>
      <c r="C188" s="50" t="s">
        <v>420</v>
      </c>
      <c r="D188" s="51">
        <f t="shared" ref="D188:E188" si="43">SUM(D189:D195)</f>
        <v>3774.45</v>
      </c>
      <c r="E188" s="51">
        <f t="shared" si="43"/>
        <v>5662.08</v>
      </c>
      <c r="F188" s="52">
        <f t="shared" si="31"/>
        <v>150.0107300401383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1139.1600000000001</v>
      </c>
      <c r="E190" s="242">
        <v>1053.69</v>
      </c>
      <c r="F190" s="52">
        <f t="shared" si="31"/>
        <v>92.497103128621077</v>
      </c>
    </row>
    <row r="191" spans="1:6" ht="12.75" customHeight="1" x14ac:dyDescent="0.2">
      <c r="A191" s="53">
        <v>3293</v>
      </c>
      <c r="B191" s="85" t="s">
        <v>425</v>
      </c>
      <c r="C191" s="50" t="s">
        <v>426</v>
      </c>
      <c r="D191" s="242">
        <v>583.86</v>
      </c>
      <c r="E191" s="242">
        <v>660.33</v>
      </c>
      <c r="F191" s="52">
        <f t="shared" si="31"/>
        <v>113.09731785016956</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560</v>
      </c>
      <c r="E193" s="242">
        <v>888.48</v>
      </c>
      <c r="F193" s="52">
        <f t="shared" si="31"/>
        <v>158.65714285714284</v>
      </c>
    </row>
    <row r="194" spans="1:6" ht="12.75" customHeight="1" x14ac:dyDescent="0.2">
      <c r="A194" s="53" t="s">
        <v>431</v>
      </c>
      <c r="B194" s="85" t="s">
        <v>432</v>
      </c>
      <c r="C194" s="50" t="s">
        <v>431</v>
      </c>
      <c r="D194" s="242">
        <v>0</v>
      </c>
      <c r="E194" s="242">
        <v>453.13</v>
      </c>
      <c r="F194" s="52" t="str">
        <f t="shared" si="31"/>
        <v>-</v>
      </c>
    </row>
    <row r="195" spans="1:6" ht="12.75" customHeight="1" x14ac:dyDescent="0.2">
      <c r="A195" s="53">
        <v>3299</v>
      </c>
      <c r="B195" s="85" t="s">
        <v>433</v>
      </c>
      <c r="C195" s="50" t="s">
        <v>434</v>
      </c>
      <c r="D195" s="242">
        <v>1370.07</v>
      </c>
      <c r="E195" s="242">
        <v>2473.36</v>
      </c>
      <c r="F195" s="52">
        <f t="shared" si="31"/>
        <v>180.52800221886477</v>
      </c>
    </row>
    <row r="196" spans="1:6" ht="12.75" customHeight="1" x14ac:dyDescent="0.2">
      <c r="A196" s="53">
        <v>34</v>
      </c>
      <c r="B196" s="232" t="s">
        <v>435</v>
      </c>
      <c r="C196" s="50" t="s">
        <v>436</v>
      </c>
      <c r="D196" s="51">
        <f t="shared" ref="D196:E196" si="44">D197+D202+D210</f>
        <v>0</v>
      </c>
      <c r="E196" s="51">
        <f t="shared" si="44"/>
        <v>357.36</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357.36</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357.36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219.67</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219.67</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219.67</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1803.9</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1803.9</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1803.9</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1221943</v>
      </c>
      <c r="E289" s="51">
        <f t="shared" si="79"/>
        <v>1569632.52</v>
      </c>
      <c r="F289" s="52">
        <f t="shared" si="76"/>
        <v>128.45382476924044</v>
      </c>
    </row>
    <row r="290" spans="1:6" ht="12.75" customHeight="1" x14ac:dyDescent="0.2">
      <c r="A290" s="53" t="s">
        <v>608</v>
      </c>
      <c r="B290" s="85" t="s">
        <v>619</v>
      </c>
      <c r="C290" s="50" t="s">
        <v>620</v>
      </c>
      <c r="D290" s="51">
        <f>IF(D6&gt;=D289,D6-D289,0)</f>
        <v>8670</v>
      </c>
      <c r="E290" s="51">
        <f>IF(E6&gt;=E289,E6-E289,0)</f>
        <v>10634.64000000013</v>
      </c>
      <c r="F290" s="52">
        <f t="shared" si="76"/>
        <v>122.66020761245827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21088.16</v>
      </c>
      <c r="E293" s="242">
        <v>45290.6</v>
      </c>
      <c r="F293" s="52">
        <f t="shared" si="76"/>
        <v>214.76790767900093</v>
      </c>
    </row>
    <row r="294" spans="1:6" ht="12.75" customHeight="1" x14ac:dyDescent="0.2">
      <c r="A294" s="53">
        <v>96</v>
      </c>
      <c r="B294" s="85" t="s">
        <v>627</v>
      </c>
      <c r="C294" s="50" t="s">
        <v>628</v>
      </c>
      <c r="D294" s="242">
        <v>1491.36</v>
      </c>
      <c r="E294" s="242">
        <v>1556.38</v>
      </c>
      <c r="F294" s="52">
        <f t="shared" si="76"/>
        <v>104.35977899367022</v>
      </c>
    </row>
    <row r="295" spans="1:6" ht="24" x14ac:dyDescent="0.2">
      <c r="A295" s="53">
        <v>9661</v>
      </c>
      <c r="B295" s="85" t="s">
        <v>629</v>
      </c>
      <c r="C295" s="50" t="s">
        <v>630</v>
      </c>
      <c r="D295" s="242">
        <v>266.41000000000003</v>
      </c>
      <c r="E295" s="242">
        <v>896.89</v>
      </c>
      <c r="F295" s="52">
        <f t="shared" si="76"/>
        <v>336.65778311624933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7406.0499999999993</v>
      </c>
      <c r="E350" s="51">
        <f t="shared" si="95"/>
        <v>11617.49</v>
      </c>
      <c r="F350" s="52">
        <f t="shared" si="81"/>
        <v>156.86486048568403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7406.0499999999993</v>
      </c>
      <c r="E363" s="51">
        <f t="shared" si="99"/>
        <v>9635.9599999999991</v>
      </c>
      <c r="F363" s="52">
        <f t="shared" si="81"/>
        <v>130.10930252968856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7099.5599999999995</v>
      </c>
      <c r="E369" s="51">
        <f t="shared" si="101"/>
        <v>9168.75</v>
      </c>
      <c r="F369" s="52">
        <f t="shared" si="81"/>
        <v>129.14532731605902</v>
      </c>
    </row>
    <row r="370" spans="1:6" ht="12.75" customHeight="1" x14ac:dyDescent="0.2">
      <c r="A370" s="53">
        <v>4221</v>
      </c>
      <c r="B370" s="85" t="s">
        <v>674</v>
      </c>
      <c r="C370" s="50" t="s">
        <v>766</v>
      </c>
      <c r="D370" s="242">
        <v>0</v>
      </c>
      <c r="E370" s="242">
        <v>9168.75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1983.81</v>
      </c>
      <c r="E375" s="242"/>
      <c r="F375" s="52">
        <f t="shared" si="81"/>
        <v>0</v>
      </c>
    </row>
    <row r="376" spans="1:6" ht="12.75" customHeight="1" x14ac:dyDescent="0.2">
      <c r="A376" s="53">
        <v>4227</v>
      </c>
      <c r="B376" s="232" t="s">
        <v>686</v>
      </c>
      <c r="C376" s="50" t="s">
        <v>773</v>
      </c>
      <c r="D376" s="242">
        <v>5115.75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306.49</v>
      </c>
      <c r="E383" s="51">
        <f t="shared" si="103"/>
        <v>467.21</v>
      </c>
      <c r="F383" s="52">
        <f t="shared" si="81"/>
        <v>152.438905021371</v>
      </c>
    </row>
    <row r="384" spans="1:6" ht="12.75" customHeight="1" x14ac:dyDescent="0.2">
      <c r="A384" s="53">
        <v>4241</v>
      </c>
      <c r="B384" s="85" t="s">
        <v>783</v>
      </c>
      <c r="C384" s="50" t="s">
        <v>784</v>
      </c>
      <c r="D384" s="242">
        <v>306.49</v>
      </c>
      <c r="E384" s="242">
        <v>467.21</v>
      </c>
      <c r="F384" s="52">
        <f t="shared" si="81"/>
        <v>152.438905021371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1981.53</v>
      </c>
      <c r="F402" s="52" t="str">
        <f t="shared" si="81"/>
        <v>-</v>
      </c>
    </row>
    <row r="403" spans="1:6" ht="12.75" customHeight="1" x14ac:dyDescent="0.2">
      <c r="A403" s="53">
        <v>451</v>
      </c>
      <c r="B403" s="85" t="s">
        <v>811</v>
      </c>
      <c r="C403" s="50" t="s">
        <v>812</v>
      </c>
      <c r="D403" s="242">
        <v>0</v>
      </c>
      <c r="E403" s="242">
        <v>1981.53</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7406.0499999999993</v>
      </c>
      <c r="E408" s="51">
        <f t="shared" si="111"/>
        <v>11617.49</v>
      </c>
      <c r="F408" s="52">
        <f t="shared" si="81"/>
        <v>156.86486048568403</v>
      </c>
    </row>
    <row r="409" spans="1:6" ht="12.75" customHeight="1" x14ac:dyDescent="0.2">
      <c r="A409" s="53">
        <v>92212</v>
      </c>
      <c r="B409" s="85" t="s">
        <v>823</v>
      </c>
      <c r="C409" s="50" t="s">
        <v>824</v>
      </c>
      <c r="D409" s="242">
        <v>5495.21</v>
      </c>
      <c r="E409" s="242">
        <v>279.16000000000003</v>
      </c>
      <c r="F409" s="52">
        <f t="shared" si="81"/>
        <v>5.0800606346254291</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159.24</v>
      </c>
      <c r="E411" s="242">
        <v>159.30000000000001</v>
      </c>
      <c r="F411" s="52">
        <f t="shared" si="81"/>
        <v>100.03767897513187</v>
      </c>
    </row>
    <row r="412" spans="1:6" ht="12.75" customHeight="1" x14ac:dyDescent="0.2">
      <c r="A412" s="53" t="s">
        <v>608</v>
      </c>
      <c r="B412" s="85" t="s">
        <v>829</v>
      </c>
      <c r="C412" s="50" t="s">
        <v>830</v>
      </c>
      <c r="D412" s="51">
        <f>D6+D298</f>
        <v>1230613</v>
      </c>
      <c r="E412" s="51">
        <f>E6+E298</f>
        <v>1580267.1600000001</v>
      </c>
      <c r="F412" s="52">
        <f t="shared" si="81"/>
        <v>128.41300717609843</v>
      </c>
    </row>
    <row r="413" spans="1:6" ht="12.75" customHeight="1" x14ac:dyDescent="0.2">
      <c r="A413" s="53" t="s">
        <v>608</v>
      </c>
      <c r="B413" s="85" t="s">
        <v>831</v>
      </c>
      <c r="C413" s="50" t="s">
        <v>832</v>
      </c>
      <c r="D413" s="51">
        <f t="shared" ref="D413:E413" si="112">D289+D350</f>
        <v>1229349.05</v>
      </c>
      <c r="E413" s="51">
        <f t="shared" si="112"/>
        <v>1581250.01</v>
      </c>
      <c r="F413" s="52">
        <f t="shared" si="81"/>
        <v>128.62498327875227</v>
      </c>
    </row>
    <row r="414" spans="1:6" ht="12.75" customHeight="1" x14ac:dyDescent="0.2">
      <c r="A414" s="53" t="s">
        <v>608</v>
      </c>
      <c r="B414" s="85" t="s">
        <v>833</v>
      </c>
      <c r="C414" s="50" t="s">
        <v>834</v>
      </c>
      <c r="D414" s="51">
        <f t="shared" ref="D414:E414" si="113">IF(D412&gt;=D413,D412-D413,0)</f>
        <v>1263.9499999999534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982.8499999998603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15592.95</v>
      </c>
      <c r="E417" s="51">
        <f t="shared" si="116"/>
        <v>45011.439999999995</v>
      </c>
      <c r="F417" s="52">
        <f t="shared" si="81"/>
        <v>288.66532631734208</v>
      </c>
    </row>
    <row r="418" spans="1:6" ht="12.75" customHeight="1" x14ac:dyDescent="0.2">
      <c r="A418" s="55" t="s">
        <v>842</v>
      </c>
      <c r="B418" s="233" t="s">
        <v>843</v>
      </c>
      <c r="C418" s="56" t="s">
        <v>844</v>
      </c>
      <c r="D418" s="62">
        <f t="shared" ref="D418:E418" si="117">D294+D411</f>
        <v>1650.6</v>
      </c>
      <c r="E418" s="62">
        <f t="shared" si="117"/>
        <v>1715.68</v>
      </c>
      <c r="F418" s="57">
        <f t="shared" si="81"/>
        <v>103.9428086756331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1230613</v>
      </c>
      <c r="E639" s="51">
        <f t="shared" si="180"/>
        <v>1580267.1600000001</v>
      </c>
      <c r="F639" s="52">
        <f t="shared" si="119"/>
        <v>128.41300717609843</v>
      </c>
    </row>
    <row r="640" spans="1:6" ht="12.75" customHeight="1" x14ac:dyDescent="0.2">
      <c r="A640" s="53" t="s">
        <v>608</v>
      </c>
      <c r="B640" s="85" t="s">
        <v>1277</v>
      </c>
      <c r="C640" s="50" t="s">
        <v>1278</v>
      </c>
      <c r="D640" s="51">
        <f t="shared" ref="D640:E640" si="181">D413+D528</f>
        <v>1229349.05</v>
      </c>
      <c r="E640" s="51">
        <f t="shared" si="181"/>
        <v>1581250.01</v>
      </c>
      <c r="F640" s="52">
        <f t="shared" si="119"/>
        <v>128.62498327875227</v>
      </c>
    </row>
    <row r="641" spans="1:6" ht="12.75" customHeight="1" x14ac:dyDescent="0.2">
      <c r="A641" s="53" t="s">
        <v>608</v>
      </c>
      <c r="B641" s="85" t="s">
        <v>1279</v>
      </c>
      <c r="C641" s="50" t="s">
        <v>1280</v>
      </c>
      <c r="D641" s="51">
        <f t="shared" ref="D641:E641" si="182">IF(D639&gt;=D640,D639-D640,0)</f>
        <v>1263.9499999999534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982.8499999998603</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15592.95</v>
      </c>
      <c r="E644" s="51">
        <f t="shared" si="185"/>
        <v>45011.439999999995</v>
      </c>
      <c r="F644" s="52">
        <f t="shared" si="119"/>
        <v>288.66532631734208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14329.000000000047</v>
      </c>
      <c r="E646" s="51">
        <f t="shared" si="187"/>
        <v>45994.289999999855</v>
      </c>
      <c r="F646" s="52">
        <f t="shared" si="119"/>
        <v>320.98743806266805</v>
      </c>
    </row>
    <row r="647" spans="1:6" ht="24" x14ac:dyDescent="0.2">
      <c r="A647" s="55" t="s">
        <v>1291</v>
      </c>
      <c r="B647" s="233" t="s">
        <v>1292</v>
      </c>
      <c r="C647" s="56" t="s">
        <v>1291</v>
      </c>
      <c r="D647" s="243">
        <v>165072.38</v>
      </c>
      <c r="E647" s="243">
        <v>204586.71</v>
      </c>
      <c r="F647" s="57">
        <f t="shared" si="119"/>
        <v>123.93757817025477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98</v>
      </c>
      <c r="E654" s="262">
        <v>103</v>
      </c>
      <c r="F654" s="52">
        <f t="shared" si="188"/>
        <v>105.10204081632652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90</v>
      </c>
      <c r="E656" s="262">
        <v>91</v>
      </c>
      <c r="F656" s="52">
        <f t="shared" si="188"/>
        <v>101.11111111111111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1028048.98</v>
      </c>
      <c r="E675" s="242">
        <v>1287034.98</v>
      </c>
      <c r="F675" s="52">
        <f t="shared" si="188"/>
        <v>125.19199036606213</v>
      </c>
    </row>
    <row r="676" spans="1:6" ht="24" x14ac:dyDescent="0.2">
      <c r="A676" s="53">
        <v>63613</v>
      </c>
      <c r="B676" s="232" t="s">
        <v>1349</v>
      </c>
      <c r="C676" s="50" t="s">
        <v>1350</v>
      </c>
      <c r="D676" s="242">
        <v>862.42</v>
      </c>
      <c r="E676" s="242">
        <v>1209.02</v>
      </c>
      <c r="F676" s="52">
        <f t="shared" si="188"/>
        <v>140.18923494353101</v>
      </c>
    </row>
    <row r="677" spans="1:6" ht="24" x14ac:dyDescent="0.2">
      <c r="A677" s="53">
        <v>63622</v>
      </c>
      <c r="B677" s="232" t="s">
        <v>1351</v>
      </c>
      <c r="C677" s="50" t="s">
        <v>1352</v>
      </c>
      <c r="D677" s="242">
        <v>0</v>
      </c>
      <c r="E677" s="242">
        <v>78.08</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6170.92</v>
      </c>
      <c r="E710" s="242">
        <v>3723.88</v>
      </c>
      <c r="F710" s="52">
        <f t="shared" si="188"/>
        <v>60.345621074329273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476.94</v>
      </c>
      <c r="E717" s="242">
        <v>441.44</v>
      </c>
      <c r="F717" s="52">
        <f t="shared" si="188"/>
        <v>92.556715729441862</v>
      </c>
    </row>
    <row r="718" spans="1:6" ht="12.75" customHeight="1" x14ac:dyDescent="0.2">
      <c r="A718" s="53">
        <v>32121</v>
      </c>
      <c r="B718" s="85" t="s">
        <v>1415</v>
      </c>
      <c r="C718" s="50" t="s">
        <v>1416</v>
      </c>
      <c r="D718" s="242">
        <v>14764.93</v>
      </c>
      <c r="E718" s="242">
        <v>16588.689999999999</v>
      </c>
      <c r="F718" s="52">
        <f t="shared" si="188"/>
        <v>112.35197186847481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1364.4</v>
      </c>
      <c r="E720" s="242">
        <v>1681.42</v>
      </c>
      <c r="F720" s="52">
        <f t="shared" si="188"/>
        <v>123.23512166520081</v>
      </c>
    </row>
    <row r="721" spans="1:6" ht="12.75" customHeight="1" x14ac:dyDescent="0.2">
      <c r="A721" s="53" t="s">
        <v>1421</v>
      </c>
      <c r="B721" s="85" t="s">
        <v>1422</v>
      </c>
      <c r="C721" s="50" t="s">
        <v>1421</v>
      </c>
      <c r="D721" s="242">
        <v>104.72</v>
      </c>
      <c r="E721" s="242">
        <v>0</v>
      </c>
      <c r="F721" s="52">
        <f t="shared" si="188"/>
        <v>0</v>
      </c>
    </row>
    <row r="722" spans="1:6" ht="12.75" customHeight="1" x14ac:dyDescent="0.2">
      <c r="A722" s="53" t="s">
        <v>1423</v>
      </c>
      <c r="B722" s="85" t="s">
        <v>1424</v>
      </c>
      <c r="C722" s="50" t="s">
        <v>1423</v>
      </c>
      <c r="D722" s="242">
        <v>152.82</v>
      </c>
      <c r="E722" s="242">
        <v>243.84</v>
      </c>
      <c r="F722" s="52">
        <f t="shared" si="188"/>
        <v>159.5602669807617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219.67</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5" sqref="D1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241370.43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1612726.05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2517.83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1598590.73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1270602.77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327240.44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357.36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219.67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170.49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11617.49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1597698.7399999998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14510.48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1570489.2799999998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1234886.17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334750.40999999997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357.36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284.14999999999998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211.19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12698.98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256397.74000000022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256397.74000000002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6576.6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249821.14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8504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2023-12-21T13:12:35Z</cp:lastPrinted>
  <dcterms:created xsi:type="dcterms:W3CDTF">2022-04-01T05:14:30Z</dcterms:created>
  <dcterms:modified xsi:type="dcterms:W3CDTF">2024-07-08T12:28:36Z</dcterms:modified>
</cp:coreProperties>
</file>