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Prijevoz učenika 2020\"/>
    </mc:Choice>
  </mc:AlternateContent>
  <xr:revisionPtr revIDLastSave="0" documentId="8_{755CE3B8-A443-44D8-9223-61ECC354AB9D}" xr6:coauthVersionLast="37" xr6:coauthVersionMax="37" xr10:uidLastSave="{00000000-0000-0000-0000-000000000000}"/>
  <bookViews>
    <workbookView xWindow="0" yWindow="0" windowWidth="28800" windowHeight="12900" activeTab="2" xr2:uid="{00000000-000D-0000-FFFF-FFFF00000000}"/>
  </bookViews>
  <sheets>
    <sheet name="Rekapitulacija" sheetId="18" r:id="rId1"/>
    <sheet name="ANG" sheetId="9" r:id="rId2"/>
    <sheet name="BR" sheetId="15" r:id="rId3"/>
    <sheet name="ĐE" sheetId="16" r:id="rId4"/>
    <sheet name="PDL" sheetId="17" r:id="rId5"/>
  </sheets>
  <definedNames>
    <definedName name="_xlnm.Print_Area" localSheetId="0">Rekapitulacija!$A$1:$D$17</definedName>
  </definedNames>
  <calcPr calcId="179021"/>
</workbook>
</file>

<file path=xl/calcChain.xml><?xml version="1.0" encoding="utf-8"?>
<calcChain xmlns="http://schemas.openxmlformats.org/spreadsheetml/2006/main">
  <c r="M19" i="16" l="1"/>
  <c r="M16" i="16"/>
  <c r="M14" i="16"/>
  <c r="M24" i="16" l="1"/>
  <c r="M20" i="9" l="1"/>
  <c r="M17" i="9"/>
  <c r="M13" i="9"/>
  <c r="M17" i="17" l="1"/>
  <c r="M14" i="17"/>
  <c r="M19" i="17"/>
  <c r="M24" i="17" l="1"/>
  <c r="M25" i="17" s="1"/>
  <c r="M26" i="17" s="1"/>
  <c r="M25" i="16" l="1"/>
  <c r="M26" i="16" l="1"/>
  <c r="M23" i="9"/>
  <c r="M24" i="9" l="1"/>
  <c r="M25" i="9" s="1"/>
</calcChain>
</file>

<file path=xl/sharedStrings.xml><?xml version="1.0" encoding="utf-8"?>
<sst xmlns="http://schemas.openxmlformats.org/spreadsheetml/2006/main" count="215" uniqueCount="129">
  <si>
    <r>
      <t xml:space="preserve">Naručitelj:
</t>
    </r>
    <r>
      <rPr>
        <sz val="11"/>
        <color theme="1"/>
        <rFont val="Calibri"/>
        <family val="2"/>
        <charset val="238"/>
        <scheme val="minor"/>
      </rPr>
      <t>Grad Koprivnica, Zrinski trg 1, Koprivnica</t>
    </r>
  </si>
  <si>
    <t>Evidencijski broj nabave:</t>
  </si>
  <si>
    <t>Predmet nabave:</t>
  </si>
  <si>
    <t xml:space="preserve">Naziv ponuditelja: </t>
  </si>
  <si>
    <t>R E K A P I T U L A C I J A   T R O Š K O V N I K A</t>
  </si>
  <si>
    <t>List</t>
  </si>
  <si>
    <t>Ukupna cijena ponude
bez PDV-a</t>
  </si>
  <si>
    <r>
      <t xml:space="preserve">Ukupna cijena ponude
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 PDV-om</t>
    </r>
  </si>
  <si>
    <t>1.</t>
  </si>
  <si>
    <t xml:space="preserve">1 - OŠ "Antun Nemčić Gostovinski" Koprivnica
</t>
  </si>
  <si>
    <t>2.</t>
  </si>
  <si>
    <t xml:space="preserve">2 - OŠ "Braća Radić" Koprivnica
</t>
  </si>
  <si>
    <t>3.</t>
  </si>
  <si>
    <t xml:space="preserve">3 - OŠ "Đuro Ester" Koprivnica
</t>
  </si>
  <si>
    <t>4.</t>
  </si>
  <si>
    <t xml:space="preserve">4 - OŠ"Podolice" Koprivnica
</t>
  </si>
  <si>
    <t>Sveukupno</t>
  </si>
  <si>
    <r>
      <t xml:space="preserve">Naručitelj:
</t>
    </r>
    <r>
      <rPr>
        <sz val="11"/>
        <rFont val="Calibri"/>
        <family val="2"/>
        <charset val="238"/>
        <scheme val="minor"/>
      </rPr>
      <t>Grad Koprivnica, Zrinski trg 1, Koprivnica</t>
    </r>
  </si>
  <si>
    <t>List:</t>
  </si>
  <si>
    <t>1 - Osnovna škola "Antun Nemčić Gostovinski" Koprivnica, Školska 5, Koprivnica</t>
  </si>
  <si>
    <t>R.br.</t>
  </si>
  <si>
    <t>Relacija</t>
  </si>
  <si>
    <t>Detaljan opis stavke</t>
  </si>
  <si>
    <t>Jedinica mjere</t>
  </si>
  <si>
    <t>Okviran broj dana- količina do 31.12.2023.godine</t>
  </si>
  <si>
    <t>Cijena stavke (bez PDV-a)</t>
  </si>
  <si>
    <t>Ukupna cijena stavke 
(bez PDV-a)</t>
  </si>
  <si>
    <t>Pravci prijevoza
(polazna, usputne i završna stanica)</t>
  </si>
  <si>
    <t>Broj učenika na relaciji</t>
  </si>
  <si>
    <t>Vrijeme dolaska na stanicu škole u smjeni</t>
  </si>
  <si>
    <t>Vrijeme povratka sa stanice škole u smjeni</t>
  </si>
  <si>
    <t>Ukupno dnevno km na relaciji (okvirno)</t>
  </si>
  <si>
    <t>ujutro</t>
  </si>
  <si>
    <t>popodne</t>
  </si>
  <si>
    <t>Jagnjedovec
-
OŠ A. N. Gostovinski</t>
  </si>
  <si>
    <t>Jagnjedovec kod k.br. 61</t>
  </si>
  <si>
    <t>/</t>
  </si>
  <si>
    <t>13,30          14,30</t>
  </si>
  <si>
    <t>Jagnjedovec kod k.br. 16</t>
  </si>
  <si>
    <t>raskrižje Starogradska, Mlinarska i Krešimirova</t>
  </si>
  <si>
    <t>Starogradska KC k.br.105</t>
  </si>
  <si>
    <t>Reka
-
OŠ A. N. Gostovinski</t>
  </si>
  <si>
    <t>Reka - Mažuranićev trg</t>
  </si>
  <si>
    <t>13,30  14,30</t>
  </si>
  <si>
    <t>Križevačka cesta kod k.br. 46</t>
  </si>
  <si>
    <t>Posebni uvjeti - kombi prijevoz
Peščenik - Jagnjedovec - OŠ ANG</t>
  </si>
  <si>
    <t>Peščenik - O.Š. A.N.Gostovinski</t>
  </si>
  <si>
    <t xml:space="preserve">
13:30
14:30   11:40</t>
  </si>
  <si>
    <t xml:space="preserve">16,10
17,50
</t>
  </si>
  <si>
    <t>Jagnjedovec 16 - PŠ Jagnjedovec</t>
  </si>
  <si>
    <r>
      <t>Ukupna cijena (bez PDV)</t>
    </r>
    <r>
      <rPr>
        <sz val="11"/>
        <color theme="8" tint="-0.249977111117893"/>
        <rFont val="Calibri"/>
        <family val="2"/>
        <charset val="238"/>
        <scheme val="minor"/>
      </rPr>
      <t xml:space="preserve"> </t>
    </r>
  </si>
  <si>
    <t xml:space="preserve">Iznos PDV-a </t>
  </si>
  <si>
    <t xml:space="preserve">Ukupna cijena s PDV </t>
  </si>
  <si>
    <t>Datum i mjesto popunjavanja</t>
  </si>
  <si>
    <t>Ime i prezime te potpis ovlaštene osobe</t>
  </si>
  <si>
    <t>M.P.</t>
  </si>
  <si>
    <t>Napomena: Dovoz i odvoz u popodnevnoj smjeni odnosi se samo  na relaciju Jagnjedovec 16-PŠ Jagnjedovec</t>
  </si>
  <si>
    <t>NAPOMENA:
Vremena iskazana u troškovniku podložna su promjeni zbog drugačijeg rasporeda sati pojedine škole, te će o eventualnim izmjenama vremena dovoza i odvoza učenika iz škole na vrijeme biti obaviješten odabrani Ponuditelj.</t>
  </si>
  <si>
    <t>Okviran broj dana- količina do 31.12.2023. godine</t>
  </si>
  <si>
    <t>Ukupna cijena stavke
(bez PDV-a)</t>
  </si>
  <si>
    <t>Okvirno vrijeme dolaska na stanicu škole u smjeni</t>
  </si>
  <si>
    <t>Okvirno vrijeme povratka sa stanice škole u smjeni</t>
  </si>
  <si>
    <t>7 = 5 x 6</t>
  </si>
  <si>
    <t>Herešin, Hrvatske državnosti 23</t>
  </si>
  <si>
    <t>Peteranska cesta 83</t>
  </si>
  <si>
    <t>Autobusno stajalište kod Kampusa</t>
  </si>
  <si>
    <t>M. P. Miškine kod Stadiona</t>
  </si>
  <si>
    <t>Miklinovec 6a - OŠ "Braća Radić"</t>
  </si>
  <si>
    <t>Miklinovec
-
OŠ Braća Radić</t>
  </si>
  <si>
    <t>Autobusno ugibalište u ul. Miklinovec kod k.br. 91 i 109A</t>
  </si>
  <si>
    <t>Autobusno ugibalište u ul. Miklinovec kod k.br. 134 i 153</t>
  </si>
  <si>
    <t>Autobusno ugibalište u ul. Miklinovec kod k.br. 211 i 220</t>
  </si>
  <si>
    <t>Autobusno ugibalište u ul. Miklinovec kod k.br. 271 i 228L</t>
  </si>
  <si>
    <t>Bakovčica 
- 
Štaglinec
-
OŠ Braća Radić</t>
  </si>
  <si>
    <t>Bakovčica, Ul. Koprivnička kod groblja</t>
  </si>
  <si>
    <t>Bakovčica, Ul. Koprivnička kod crkve</t>
  </si>
  <si>
    <t>via Glogovac</t>
  </si>
  <si>
    <t>Štaglinec, autobusna stajališta nasuprot k.br. 66A i 77B</t>
  </si>
  <si>
    <t>Štaglinec, autobusna stajališta kod k.br. 15B i 12</t>
  </si>
  <si>
    <t>Autobusno stajalište u ul. Ivana Trnskog</t>
  </si>
  <si>
    <t>Autobusno ugibalište na Bjelovarskoj c. kod k.br. 33 i 34</t>
  </si>
  <si>
    <t>Reka -
Starigrad -
Draganovec -
OŠ Braća Radić</t>
  </si>
  <si>
    <t>Starigrad, Ul. Krešimirova kod područne škole</t>
  </si>
  <si>
    <t>Starigrad, raskrižje ul. Pod lipama i Ul. Krešimirova</t>
  </si>
  <si>
    <t>Draganovec, raskrižje ul. Draganovec i Radničke c.</t>
  </si>
  <si>
    <t>Iznos PDV-a :</t>
  </si>
  <si>
    <t>Ukupna cijena s PDV :</t>
  </si>
  <si>
    <t>3. - Osnovna škola "Đuro Ester" Koprivnica, Trg slobode 5, Koprivnica</t>
  </si>
  <si>
    <r>
      <t>Okvirno vrijeme povratka sa stanice škole</t>
    </r>
    <r>
      <rPr>
        <strike/>
        <sz val="11"/>
        <rFont val="Calibri"/>
        <family val="2"/>
        <charset val="238"/>
        <scheme val="minor"/>
      </rPr>
      <t xml:space="preserve"> </t>
    </r>
  </si>
  <si>
    <t>I. odvoz</t>
  </si>
  <si>
    <t>II. odvoz</t>
  </si>
  <si>
    <t>Reka
-
OŠ  Đuro Ester</t>
  </si>
  <si>
    <t>Peščenik</t>
  </si>
  <si>
    <t>Ul. Hrvatskih branitelja - O.Š. "Đuro Ester"</t>
  </si>
  <si>
    <t>Kunovec Breg
-
Vinica
-
OŠ Đuro Ester</t>
  </si>
  <si>
    <t>Kunovec Breg, Ul. Koprivnička kod k. br. 65</t>
  </si>
  <si>
    <t>Ul. Močile kod k.br. 89 /  u povratku Varaždinska c. kod. K.br. 214B</t>
  </si>
  <si>
    <t>Ul. Močile kod k.br. 5 /  u povratku Varaždinska c. kod. K.br. 156B</t>
  </si>
  <si>
    <t>Gornja Velika - Donja Velika - Rovištanci - Hudovljani - OŠ Đuro Ester</t>
  </si>
  <si>
    <t>Gornja Velika</t>
  </si>
  <si>
    <t>Donja Velika</t>
  </si>
  <si>
    <t>Hudovljani</t>
  </si>
  <si>
    <t>Rovištanci</t>
  </si>
  <si>
    <t>Ukupna cijena (bez PDV):</t>
  </si>
  <si>
    <t>Iznos PDV-a:</t>
  </si>
  <si>
    <t>4. - Osnovna škola Podolice Koprivnica, Pavla Kanižaja 2, Koprivnica</t>
  </si>
  <si>
    <t>Okviran broj dana- količina do 31.12.2023 godine</t>
  </si>
  <si>
    <t>Močile
-
OŠ  Podolice</t>
  </si>
  <si>
    <t>DAN</t>
  </si>
  <si>
    <t>Ul. Močile kod k.br. 5 (kod "Zlatana")</t>
  </si>
  <si>
    <t>Ul. Dr. Nikole Sertića kod k.br. 93 / povratak k.br. 72</t>
  </si>
  <si>
    <t>PŠ Vinica
- OŠ Podolice</t>
  </si>
  <si>
    <t>Ulica Vinica kod k.br. 67 / povratak k.br. 6</t>
  </si>
  <si>
    <t>Tina Ujevića</t>
  </si>
  <si>
    <t>Rečko Polje  - OŠ Podolice</t>
  </si>
  <si>
    <t>Ul. Rečko Polje</t>
  </si>
  <si>
    <t xml:space="preserve">Ulica Crnogorska </t>
  </si>
  <si>
    <t>Križevačka 11</t>
  </si>
  <si>
    <t>Zagrebačka</t>
  </si>
  <si>
    <t>Vinogradska ulica 75</t>
  </si>
  <si>
    <t>Ukupna cijena (bez PDV)  :</t>
  </si>
  <si>
    <t>Ukupna cijena s PDV  :</t>
  </si>
  <si>
    <t>29/23 JN-VV</t>
  </si>
  <si>
    <t>Prijevoz učenika osnovnih škola za II. polugodište 2023./2024.</t>
  </si>
  <si>
    <t xml:space="preserve">Prijevoz učenika osnovnih škola za II. polugodište 2023./2024. </t>
  </si>
  <si>
    <t>12:35 i 13:20</t>
  </si>
  <si>
    <t>17:45 i 18:35</t>
  </si>
  <si>
    <t xml:space="preserve"> Peteranska - Herešin - OŠ Braća Radić</t>
  </si>
  <si>
    <t xml:space="preserve">Prijevoz učenika Osnovne škole "Braća Radić" Koprivnica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</si>
</sst>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€-1]_-;\-* #,##0.00\ [$€-1]_-;_-* &quot;-&quot;??\ [$€-1]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66"/>
      <name val="Calibri"/>
      <family val="2"/>
      <charset val="238"/>
      <scheme val="minor"/>
    </font>
    <font>
      <sz val="10"/>
      <name val="Verdana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Verdana"/>
      <family val="2"/>
      <charset val="238"/>
    </font>
    <font>
      <sz val="7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5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wrapText="1"/>
    </xf>
    <xf numFmtId="0" fontId="5" fillId="3" borderId="27" xfId="0" applyFont="1" applyFill="1" applyBorder="1" applyAlignment="1">
      <alignment horizontal="center"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 wrapText="1"/>
    </xf>
    <xf numFmtId="165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 applyProtection="1">
      <protection locked="0"/>
    </xf>
    <xf numFmtId="0" fontId="6" fillId="0" borderId="3" xfId="0" applyFont="1" applyBorder="1" applyAlignment="1">
      <alignment wrapText="1"/>
    </xf>
    <xf numFmtId="0" fontId="6" fillId="3" borderId="27" xfId="0" applyFont="1" applyFill="1" applyBorder="1" applyAlignment="1">
      <alignment wrapText="1"/>
    </xf>
    <xf numFmtId="0" fontId="14" fillId="0" borderId="5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0" fillId="5" borderId="0" xfId="0" applyFill="1"/>
    <xf numFmtId="164" fontId="0" fillId="5" borderId="0" xfId="0" applyNumberFormat="1" applyFill="1"/>
    <xf numFmtId="164" fontId="17" fillId="5" borderId="0" xfId="0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18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3" borderId="8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11" fillId="0" borderId="5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/>
    <xf numFmtId="164" fontId="1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0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0" fontId="10" fillId="0" borderId="75" xfId="0" applyFont="1" applyBorder="1" applyAlignment="1">
      <alignment horizontal="center" vertical="top"/>
    </xf>
    <xf numFmtId="0" fontId="10" fillId="0" borderId="32" xfId="0" applyFont="1" applyBorder="1" applyAlignment="1">
      <alignment horizontal="center" vertical="top"/>
    </xf>
    <xf numFmtId="0" fontId="2" fillId="0" borderId="0" xfId="0" applyFont="1" applyProtection="1">
      <protection locked="0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5" fillId="0" borderId="27" xfId="0" applyNumberFormat="1" applyFont="1" applyBorder="1" applyAlignment="1" applyProtection="1">
      <alignment horizontal="center" vertical="center"/>
      <protection locked="0"/>
    </xf>
    <xf numFmtId="165" fontId="1" fillId="0" borderId="62" xfId="0" applyNumberFormat="1" applyFont="1" applyBorder="1" applyAlignment="1">
      <alignment horizontal="center" vertical="center"/>
    </xf>
    <xf numFmtId="165" fontId="0" fillId="0" borderId="66" xfId="0" applyNumberFormat="1" applyBorder="1" applyAlignment="1" applyProtection="1">
      <alignment horizontal="center" vertical="center"/>
      <protection locked="0"/>
    </xf>
    <xf numFmtId="165" fontId="5" fillId="0" borderId="65" xfId="0" applyNumberFormat="1" applyFont="1" applyBorder="1" applyAlignment="1" applyProtection="1">
      <alignment horizontal="center" vertical="center"/>
      <protection locked="0"/>
    </xf>
    <xf numFmtId="0" fontId="9" fillId="5" borderId="0" xfId="0" applyFont="1" applyFill="1"/>
    <xf numFmtId="0" fontId="9" fillId="0" borderId="0" xfId="0" applyFont="1" applyAlignment="1">
      <alignment horizontal="center"/>
    </xf>
    <xf numFmtId="0" fontId="12" fillId="3" borderId="3" xfId="0" applyFont="1" applyFill="1" applyBorder="1" applyAlignment="1">
      <alignment wrapText="1"/>
    </xf>
    <xf numFmtId="0" fontId="12" fillId="3" borderId="27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2" fillId="5" borderId="27" xfId="0" applyFont="1" applyFill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12" fillId="5" borderId="18" xfId="0" applyFont="1" applyFill="1" applyBorder="1" applyAlignment="1">
      <alignment wrapText="1"/>
    </xf>
    <xf numFmtId="0" fontId="5" fillId="6" borderId="39" xfId="0" applyFont="1" applyFill="1" applyBorder="1" applyAlignment="1">
      <alignment wrapText="1"/>
    </xf>
    <xf numFmtId="0" fontId="6" fillId="6" borderId="45" xfId="0" applyFont="1" applyFill="1" applyBorder="1" applyAlignment="1">
      <alignment wrapText="1"/>
    </xf>
    <xf numFmtId="0" fontId="5" fillId="6" borderId="45" xfId="0" applyFont="1" applyFill="1" applyBorder="1" applyAlignment="1">
      <alignment wrapText="1"/>
    </xf>
    <xf numFmtId="0" fontId="6" fillId="6" borderId="47" xfId="0" applyFont="1" applyFill="1" applyBorder="1" applyAlignment="1">
      <alignment wrapText="1"/>
    </xf>
    <xf numFmtId="0" fontId="5" fillId="6" borderId="47" xfId="0" applyFont="1" applyFill="1" applyBorder="1" applyAlignment="1">
      <alignment wrapText="1"/>
    </xf>
    <xf numFmtId="0" fontId="5" fillId="6" borderId="52" xfId="0" applyFont="1" applyFill="1" applyBorder="1" applyAlignment="1">
      <alignment wrapText="1"/>
    </xf>
    <xf numFmtId="0" fontId="5" fillId="3" borderId="18" xfId="0" applyFont="1" applyFill="1" applyBorder="1" applyAlignment="1">
      <alignment wrapText="1"/>
    </xf>
    <xf numFmtId="0" fontId="14" fillId="5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wrapText="1"/>
    </xf>
    <xf numFmtId="0" fontId="1" fillId="0" borderId="31" xfId="0" applyFont="1" applyBorder="1" applyAlignment="1">
      <alignment horizontal="center" wrapText="1"/>
    </xf>
    <xf numFmtId="0" fontId="1" fillId="0" borderId="77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75" xfId="0" applyFill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19" fillId="0" borderId="32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75" xfId="0" applyFont="1" applyBorder="1" applyAlignment="1">
      <alignment horizontal="center" vertical="top"/>
    </xf>
    <xf numFmtId="0" fontId="1" fillId="0" borderId="3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5" xfId="0" applyFont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75" xfId="0" applyFont="1" applyFill="1" applyBorder="1" applyAlignment="1" applyProtection="1">
      <alignment horizontal="center" vertical="center"/>
      <protection locked="0"/>
    </xf>
    <xf numFmtId="0" fontId="0" fillId="0" borderId="7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3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72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164" fontId="0" fillId="0" borderId="64" xfId="0" applyNumberFormat="1" applyBorder="1" applyAlignment="1">
      <alignment horizontal="right" vertical="center" indent="1"/>
    </xf>
    <xf numFmtId="164" fontId="0" fillId="0" borderId="63" xfId="0" applyNumberFormat="1" applyBorder="1" applyAlignment="1">
      <alignment horizontal="right" vertical="center" indent="1"/>
    </xf>
    <xf numFmtId="0" fontId="2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7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165" fontId="5" fillId="3" borderId="13" xfId="0" applyNumberFormat="1" applyFont="1" applyFill="1" applyBorder="1" applyAlignment="1">
      <alignment horizontal="center" vertical="center"/>
    </xf>
    <xf numFmtId="165" fontId="5" fillId="3" borderId="15" xfId="0" applyNumberFormat="1" applyFont="1" applyFill="1" applyBorder="1" applyAlignment="1">
      <alignment horizontal="center" vertical="center"/>
    </xf>
    <xf numFmtId="165" fontId="5" fillId="3" borderId="19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 applyProtection="1">
      <alignment horizontal="center" vertical="center"/>
      <protection locked="0"/>
    </xf>
    <xf numFmtId="165" fontId="5" fillId="2" borderId="8" xfId="0" applyNumberFormat="1" applyFont="1" applyFill="1" applyBorder="1" applyAlignment="1" applyProtection="1">
      <alignment horizontal="center" vertical="center"/>
      <protection locked="0"/>
    </xf>
    <xf numFmtId="165" fontId="5" fillId="2" borderId="17" xfId="0" applyNumberFormat="1" applyFont="1" applyFill="1" applyBorder="1" applyAlignment="1" applyProtection="1">
      <alignment horizontal="center" vertical="center"/>
      <protection locked="0"/>
    </xf>
    <xf numFmtId="20" fontId="5" fillId="3" borderId="11" xfId="0" applyNumberFormat="1" applyFont="1" applyFill="1" applyBorder="1" applyAlignment="1">
      <alignment horizontal="center" vertical="center" wrapText="1"/>
    </xf>
    <xf numFmtId="20" fontId="5" fillId="3" borderId="8" xfId="0" applyNumberFormat="1" applyFont="1" applyFill="1" applyBorder="1" applyAlignment="1">
      <alignment horizontal="center" vertical="center" wrapText="1"/>
    </xf>
    <xf numFmtId="20" fontId="5" fillId="3" borderId="17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20" fontId="5" fillId="0" borderId="11" xfId="0" applyNumberFormat="1" applyFont="1" applyBorder="1" applyAlignment="1">
      <alignment horizontal="center" vertical="center" wrapText="1"/>
    </xf>
    <xf numFmtId="20" fontId="5" fillId="0" borderId="8" xfId="0" applyNumberFormat="1" applyFont="1" applyBorder="1" applyAlignment="1">
      <alignment horizontal="center" vertical="center" wrapText="1"/>
    </xf>
    <xf numFmtId="20" fontId="5" fillId="0" borderId="17" xfId="0" applyNumberFormat="1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wrapText="1"/>
    </xf>
    <xf numFmtId="0" fontId="5" fillId="3" borderId="30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20" fontId="5" fillId="3" borderId="11" xfId="0" applyNumberFormat="1" applyFont="1" applyFill="1" applyBorder="1" applyAlignment="1">
      <alignment horizontal="center" wrapText="1"/>
    </xf>
    <xf numFmtId="20" fontId="5" fillId="3" borderId="8" xfId="0" applyNumberFormat="1" applyFont="1" applyFill="1" applyBorder="1" applyAlignment="1">
      <alignment horizontal="center" wrapText="1"/>
    </xf>
    <xf numFmtId="20" fontId="5" fillId="3" borderId="17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4" borderId="1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5" borderId="6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164" fontId="5" fillId="0" borderId="77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165" fontId="5" fillId="2" borderId="49" xfId="0" applyNumberFormat="1" applyFont="1" applyFill="1" applyBorder="1" applyAlignment="1" applyProtection="1">
      <alignment horizontal="center" vertical="center"/>
      <protection locked="0"/>
    </xf>
    <xf numFmtId="165" fontId="5" fillId="2" borderId="42" xfId="0" applyNumberFormat="1" applyFont="1" applyFill="1" applyBorder="1" applyAlignment="1" applyProtection="1">
      <alignment horizontal="center" vertical="center"/>
      <protection locked="0"/>
    </xf>
    <xf numFmtId="165" fontId="5" fillId="2" borderId="36" xfId="0" applyNumberFormat="1" applyFont="1" applyFill="1" applyBorder="1" applyAlignment="1" applyProtection="1">
      <alignment horizontal="center" vertical="center"/>
      <protection locked="0"/>
    </xf>
    <xf numFmtId="165" fontId="5" fillId="6" borderId="48" xfId="0" applyNumberFormat="1" applyFont="1" applyFill="1" applyBorder="1" applyAlignment="1">
      <alignment horizontal="center" vertical="center"/>
    </xf>
    <xf numFmtId="165" fontId="5" fillId="6" borderId="41" xfId="0" applyNumberFormat="1" applyFont="1" applyFill="1" applyBorder="1" applyAlignment="1">
      <alignment horizontal="center" vertical="center"/>
    </xf>
    <xf numFmtId="165" fontId="5" fillId="6" borderId="35" xfId="0" applyNumberFormat="1" applyFon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5" fillId="6" borderId="49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20" fontId="6" fillId="3" borderId="11" xfId="0" applyNumberFormat="1" applyFont="1" applyFill="1" applyBorder="1" applyAlignment="1">
      <alignment horizontal="center" vertical="center" wrapText="1"/>
    </xf>
    <xf numFmtId="20" fontId="6" fillId="3" borderId="17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0" fontId="6" fillId="0" borderId="54" xfId="0" applyNumberFormat="1" applyFont="1" applyBorder="1" applyAlignment="1">
      <alignment horizontal="center" vertical="center" wrapText="1"/>
    </xf>
    <xf numFmtId="20" fontId="6" fillId="0" borderId="28" xfId="0" applyNumberFormat="1" applyFont="1" applyBorder="1" applyAlignment="1">
      <alignment horizontal="center" vertical="center" wrapText="1"/>
    </xf>
    <xf numFmtId="20" fontId="6" fillId="0" borderId="6" xfId="0" applyNumberFormat="1" applyFont="1" applyBorder="1" applyAlignment="1">
      <alignment horizontal="center" vertical="center" wrapText="1"/>
    </xf>
    <xf numFmtId="20" fontId="6" fillId="0" borderId="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20" fontId="6" fillId="6" borderId="49" xfId="0" applyNumberFormat="1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6" borderId="49" xfId="0" applyFont="1" applyFill="1" applyBorder="1" applyAlignment="1">
      <alignment horizontal="center" vertical="center" wrapText="1"/>
    </xf>
    <xf numFmtId="20" fontId="6" fillId="6" borderId="51" xfId="0" applyNumberFormat="1" applyFont="1" applyFill="1" applyBorder="1" applyAlignment="1">
      <alignment horizontal="center" vertical="center" wrapText="1"/>
    </xf>
    <xf numFmtId="20" fontId="6" fillId="6" borderId="50" xfId="0" applyNumberFormat="1" applyFont="1" applyFill="1" applyBorder="1" applyAlignment="1">
      <alignment horizontal="center" vertical="center" wrapText="1"/>
    </xf>
    <xf numFmtId="20" fontId="6" fillId="6" borderId="44" xfId="0" applyNumberFormat="1" applyFont="1" applyFill="1" applyBorder="1" applyAlignment="1">
      <alignment horizontal="center" vertical="center" wrapText="1"/>
    </xf>
    <xf numFmtId="20" fontId="6" fillId="6" borderId="43" xfId="0" applyNumberFormat="1" applyFont="1" applyFill="1" applyBorder="1" applyAlignment="1">
      <alignment horizontal="center" vertical="center" wrapText="1"/>
    </xf>
    <xf numFmtId="20" fontId="6" fillId="6" borderId="38" xfId="0" applyNumberFormat="1" applyFont="1" applyFill="1" applyBorder="1" applyAlignment="1">
      <alignment horizontal="center" vertical="center" wrapText="1"/>
    </xf>
    <xf numFmtId="20" fontId="6" fillId="6" borderId="37" xfId="0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20" fontId="6" fillId="3" borderId="54" xfId="0" applyNumberFormat="1" applyFont="1" applyFill="1" applyBorder="1" applyAlignment="1">
      <alignment horizontal="center" vertical="center" wrapText="1"/>
    </xf>
    <xf numFmtId="20" fontId="6" fillId="3" borderId="28" xfId="0" applyNumberFormat="1" applyFont="1" applyFill="1" applyBorder="1" applyAlignment="1">
      <alignment horizontal="center" vertical="center" wrapText="1"/>
    </xf>
    <xf numFmtId="20" fontId="6" fillId="3" borderId="30" xfId="0" applyNumberFormat="1" applyFont="1" applyFill="1" applyBorder="1" applyAlignment="1">
      <alignment horizontal="center" vertical="center" wrapText="1"/>
    </xf>
    <xf numFmtId="20" fontId="6" fillId="3" borderId="29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20" fontId="6" fillId="3" borderId="6" xfId="0" applyNumberFormat="1" applyFont="1" applyFill="1" applyBorder="1" applyAlignment="1">
      <alignment horizontal="center" vertical="center" wrapText="1"/>
    </xf>
    <xf numFmtId="20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165" fontId="6" fillId="3" borderId="13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20" fontId="6" fillId="0" borderId="30" xfId="0" applyNumberFormat="1" applyFont="1" applyBorder="1" applyAlignment="1">
      <alignment horizontal="center" vertical="center" wrapText="1"/>
    </xf>
    <xf numFmtId="20" fontId="6" fillId="0" borderId="29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 applyProtection="1">
      <alignment horizontal="center" vertical="center"/>
      <protection locked="0"/>
    </xf>
    <xf numFmtId="165" fontId="6" fillId="2" borderId="8" xfId="0" applyNumberFormat="1" applyFont="1" applyFill="1" applyBorder="1" applyAlignment="1" applyProtection="1">
      <alignment horizontal="center" vertical="center"/>
      <protection locked="0"/>
    </xf>
    <xf numFmtId="165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2">
    <cellStyle name="Normalno" xfId="0" builtinId="0"/>
    <cellStyle name="Valuta 2" xfId="1" xr:uid="{3759EFE9-08DB-41CC-9A89-9419638261F3}"/>
  </cellStyles>
  <dxfs count="0"/>
  <tableStyles count="0" defaultTableStyle="TableStyleMedium2" defaultPivotStyle="PivotStyleLight16"/>
  <colors>
    <mruColors>
      <color rgb="FFCC99FF"/>
      <color rgb="FF00CC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571501</xdr:colOff>
      <xdr:row>0</xdr:row>
      <xdr:rowOff>104776</xdr:rowOff>
    </xdr:from>
    <xdr:ext cx="492919" cy="647700"/>
    <xdr:pic>
      <xdr:nvPicPr>
        <xdr:cNvPr id="2" name="Picture 2">
          <a:extLst>
            <a:ext uri="{FF2B5EF4-FFF2-40B4-BE49-F238E27FC236}">
              <a16:creationId xmlns:a16="http://schemas.microsoft.com/office/drawing/2014/main" id="{355C9613-3C9A-439F-BB87-F370611FA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1" y="104776"/>
          <a:ext cx="492919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1051652</xdr:colOff>
      <xdr:row>0</xdr:row>
      <xdr:rowOff>90926</xdr:rowOff>
    </xdr:from>
    <xdr:to>
      <xdr:col>2</xdr:col>
      <xdr:colOff>2108268</xdr:colOff>
      <xdr:row>7</xdr:row>
      <xdr:rowOff>166248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8B8F130-53BC-472B-8469-DB3886901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527" y="90926"/>
          <a:ext cx="1056616" cy="1408822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0</xdr:row>
      <xdr:rowOff>133350</xdr:rowOff>
    </xdr:from>
    <xdr:to>
      <xdr:col>10</xdr:col>
      <xdr:colOff>160104</xdr:colOff>
      <xdr:row>7</xdr:row>
      <xdr:rowOff>161925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AAF29737-6FC9-49E3-9671-D8E12321D7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55"/>
        <a:stretch/>
      </xdr:blipFill>
      <xdr:spPr bwMode="auto">
        <a:xfrm>
          <a:off x="9353550" y="133350"/>
          <a:ext cx="1341204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152402</xdr:rowOff>
    </xdr:from>
    <xdr:ext cx="1285874" cy="1323974"/>
    <xdr:pic>
      <xdr:nvPicPr>
        <xdr:cNvPr id="3" name="Picture 2">
          <a:extLst>
            <a:ext uri="{FF2B5EF4-FFF2-40B4-BE49-F238E27FC236}">
              <a16:creationId xmlns:a16="http://schemas.microsoft.com/office/drawing/2014/main" id="{CF5222E7-A68A-47CD-8CFE-5F669D9E1A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0" r="73900"/>
        <a:stretch/>
      </xdr:blipFill>
      <xdr:spPr bwMode="auto">
        <a:xfrm>
          <a:off x="381000" y="152402"/>
          <a:ext cx="1285874" cy="1323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1242555</xdr:colOff>
      <xdr:row>1</xdr:row>
      <xdr:rowOff>2565</xdr:rowOff>
    </xdr:from>
    <xdr:ext cx="960560" cy="1188060"/>
    <xdr:pic>
      <xdr:nvPicPr>
        <xdr:cNvPr id="2" name="Picture 1">
          <a:extLst>
            <a:ext uri="{FF2B5EF4-FFF2-40B4-BE49-F238E27FC236}">
              <a16:creationId xmlns:a16="http://schemas.microsoft.com/office/drawing/2014/main" id="{C6973D98-ABE1-4383-BA22-9F71E56C8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3105" y="193065"/>
          <a:ext cx="960560" cy="1188060"/>
        </a:xfrm>
        <a:prstGeom prst="rect">
          <a:avLst/>
        </a:prstGeom>
      </xdr:spPr>
    </xdr:pic>
    <xdr:clientData/>
  </xdr:oneCellAnchor>
  <xdr:oneCellAnchor>
    <xdr:from>
      <xdr:col>8</xdr:col>
      <xdr:colOff>247578</xdr:colOff>
      <xdr:row>0</xdr:row>
      <xdr:rowOff>161084</xdr:rowOff>
    </xdr:from>
    <xdr:ext cx="1356928" cy="1305766"/>
    <xdr:pic>
      <xdr:nvPicPr>
        <xdr:cNvPr id="3" name="Picture 2">
          <a:extLst>
            <a:ext uri="{FF2B5EF4-FFF2-40B4-BE49-F238E27FC236}">
              <a16:creationId xmlns:a16="http://schemas.microsoft.com/office/drawing/2014/main" id="{A890ACCB-B8CB-4EEA-9ADD-38437C8DF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378" y="161084"/>
          <a:ext cx="1356928" cy="13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0</xdr:row>
      <xdr:rowOff>65360</xdr:rowOff>
    </xdr:from>
    <xdr:ext cx="907715" cy="1122699"/>
    <xdr:pic>
      <xdr:nvPicPr>
        <xdr:cNvPr id="2" name="Picture 1">
          <a:extLst>
            <a:ext uri="{FF2B5EF4-FFF2-40B4-BE49-F238E27FC236}">
              <a16:creationId xmlns:a16="http://schemas.microsoft.com/office/drawing/2014/main" id="{34DD38FD-1709-4457-AD8F-9199D4EDC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9" y="65360"/>
          <a:ext cx="907715" cy="1122699"/>
        </a:xfrm>
        <a:prstGeom prst="rect">
          <a:avLst/>
        </a:prstGeom>
      </xdr:spPr>
    </xdr:pic>
    <xdr:clientData/>
  </xdr:oneCellAnchor>
  <xdr:oneCellAnchor>
    <xdr:from>
      <xdr:col>10</xdr:col>
      <xdr:colOff>533400</xdr:colOff>
      <xdr:row>1</xdr:row>
      <xdr:rowOff>41911</xdr:rowOff>
    </xdr:from>
    <xdr:ext cx="1028700" cy="1150009"/>
    <xdr:pic>
      <xdr:nvPicPr>
        <xdr:cNvPr id="3" name="Slika 2">
          <a:extLst>
            <a:ext uri="{FF2B5EF4-FFF2-40B4-BE49-F238E27FC236}">
              <a16:creationId xmlns:a16="http://schemas.microsoft.com/office/drawing/2014/main" id="{A0CC3490-D04B-449C-AA15-B4CC189E8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8620" y="224791"/>
          <a:ext cx="1028700" cy="1150009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" workbookViewId="0">
      <selection activeCell="A5" sqref="A5:D5"/>
    </sheetView>
  </sheetViews>
  <sheetFormatPr defaultRowHeight="15" x14ac:dyDescent="0.25"/>
  <cols>
    <col min="1" max="1" width="5.140625" bestFit="1" customWidth="1"/>
    <col min="2" max="2" width="33.5703125" customWidth="1"/>
    <col min="3" max="3" width="35.7109375" customWidth="1"/>
    <col min="4" max="4" width="27.7109375" customWidth="1"/>
    <col min="5" max="5" width="13.85546875" customWidth="1"/>
    <col min="6" max="6" width="14.28515625" customWidth="1"/>
    <col min="7" max="7" width="18.5703125" customWidth="1"/>
  </cols>
  <sheetData>
    <row r="1" spans="1:7" ht="90" customHeight="1" x14ac:dyDescent="0.25">
      <c r="A1" s="97" t="s">
        <v>0</v>
      </c>
      <c r="B1" s="98"/>
      <c r="C1" s="98"/>
      <c r="D1" s="99"/>
      <c r="E1" s="71"/>
      <c r="F1" s="71"/>
      <c r="G1" s="71"/>
    </row>
    <row r="2" spans="1:7" ht="15" customHeight="1" x14ac:dyDescent="0.25">
      <c r="A2" s="100" t="s">
        <v>1</v>
      </c>
      <c r="B2" s="101"/>
      <c r="C2" s="101"/>
      <c r="D2" s="102"/>
      <c r="E2" s="66"/>
      <c r="F2" s="66"/>
      <c r="G2" s="66"/>
    </row>
    <row r="3" spans="1:7" x14ac:dyDescent="0.25">
      <c r="A3" s="103" t="s">
        <v>122</v>
      </c>
      <c r="B3" s="104"/>
      <c r="C3" s="104"/>
      <c r="D3" s="105"/>
      <c r="E3" s="70"/>
      <c r="F3" s="70"/>
      <c r="G3" s="70"/>
    </row>
    <row r="4" spans="1:7" ht="15" customHeight="1" x14ac:dyDescent="0.25">
      <c r="A4" s="100" t="s">
        <v>2</v>
      </c>
      <c r="B4" s="101"/>
      <c r="C4" s="101"/>
      <c r="D4" s="102"/>
      <c r="E4" s="66"/>
      <c r="F4" s="66"/>
      <c r="G4" s="66"/>
    </row>
    <row r="5" spans="1:7" x14ac:dyDescent="0.25">
      <c r="A5" s="106" t="s">
        <v>123</v>
      </c>
      <c r="B5" s="107"/>
      <c r="C5" s="107"/>
      <c r="D5" s="108"/>
      <c r="E5" s="70"/>
      <c r="F5" s="70"/>
      <c r="G5" s="70"/>
    </row>
    <row r="6" spans="1:7" x14ac:dyDescent="0.25">
      <c r="A6" s="109"/>
      <c r="B6" s="110"/>
      <c r="C6" s="110"/>
      <c r="D6" s="111"/>
      <c r="E6" s="67"/>
      <c r="F6" s="67"/>
      <c r="G6" s="67"/>
    </row>
    <row r="7" spans="1:7" x14ac:dyDescent="0.25">
      <c r="A7" s="69"/>
      <c r="B7" s="20"/>
      <c r="C7" s="20"/>
      <c r="D7" s="68"/>
      <c r="E7" s="67"/>
      <c r="F7" s="67"/>
      <c r="G7" s="67"/>
    </row>
    <row r="8" spans="1:7" x14ac:dyDescent="0.25">
      <c r="A8" s="112" t="s">
        <v>3</v>
      </c>
      <c r="B8" s="113"/>
      <c r="C8" s="113"/>
      <c r="D8" s="114"/>
      <c r="E8" s="66"/>
      <c r="F8" s="66"/>
      <c r="G8" s="66"/>
    </row>
    <row r="9" spans="1:7" ht="30.75" customHeight="1" x14ac:dyDescent="0.25">
      <c r="A9" s="115"/>
      <c r="B9" s="116"/>
      <c r="C9" s="116"/>
      <c r="D9" s="117"/>
      <c r="E9" s="65"/>
      <c r="F9" s="65"/>
      <c r="G9" s="65"/>
    </row>
    <row r="10" spans="1:7" x14ac:dyDescent="0.25">
      <c r="A10" s="118"/>
      <c r="B10" s="119"/>
      <c r="C10" s="119"/>
      <c r="D10" s="120"/>
    </row>
    <row r="11" spans="1:7" x14ac:dyDescent="0.25">
      <c r="A11" s="122" t="s">
        <v>4</v>
      </c>
      <c r="B11" s="123"/>
      <c r="C11" s="123"/>
      <c r="D11" s="124"/>
    </row>
    <row r="12" spans="1:7" ht="30" x14ac:dyDescent="0.25">
      <c r="A12" s="64"/>
      <c r="B12" s="63" t="s">
        <v>5</v>
      </c>
      <c r="C12" s="62" t="s">
        <v>6</v>
      </c>
      <c r="D12" s="61" t="s">
        <v>7</v>
      </c>
    </row>
    <row r="13" spans="1:7" ht="45" x14ac:dyDescent="0.25">
      <c r="A13" s="60" t="s">
        <v>8</v>
      </c>
      <c r="B13" s="25" t="s">
        <v>9</v>
      </c>
      <c r="C13" s="73"/>
      <c r="D13" s="76"/>
    </row>
    <row r="14" spans="1:7" ht="30" x14ac:dyDescent="0.25">
      <c r="A14" s="60" t="s">
        <v>10</v>
      </c>
      <c r="B14" s="25" t="s">
        <v>11</v>
      </c>
      <c r="C14" s="73"/>
      <c r="D14" s="76"/>
    </row>
    <row r="15" spans="1:7" ht="30" x14ac:dyDescent="0.25">
      <c r="A15" s="59" t="s">
        <v>12</v>
      </c>
      <c r="B15" s="72" t="s">
        <v>13</v>
      </c>
      <c r="C15" s="73"/>
      <c r="D15" s="76"/>
    </row>
    <row r="16" spans="1:7" ht="30.75" thickBot="1" x14ac:dyDescent="0.3">
      <c r="A16" s="58" t="s">
        <v>14</v>
      </c>
      <c r="B16" s="26" t="s">
        <v>15</v>
      </c>
      <c r="C16" s="74"/>
      <c r="D16" s="77"/>
    </row>
    <row r="17" spans="1:7" ht="30" customHeight="1" thickBot="1" x14ac:dyDescent="0.3">
      <c r="A17" s="125" t="s">
        <v>16</v>
      </c>
      <c r="B17" s="126"/>
      <c r="C17" s="75"/>
      <c r="D17" s="75"/>
      <c r="E17" s="57"/>
      <c r="F17" s="57"/>
    </row>
    <row r="18" spans="1:7" x14ac:dyDescent="0.25">
      <c r="A18" s="127"/>
      <c r="B18" s="127"/>
      <c r="C18" s="127"/>
      <c r="D18" s="56"/>
      <c r="E18" s="55"/>
      <c r="F18" s="55"/>
    </row>
    <row r="19" spans="1:7" x14ac:dyDescent="0.25">
      <c r="A19" s="128"/>
      <c r="B19" s="128"/>
      <c r="C19" s="128"/>
      <c r="D19" s="54"/>
    </row>
    <row r="24" spans="1:7" ht="15" customHeight="1" x14ac:dyDescent="0.25">
      <c r="B24" s="3"/>
      <c r="C24" s="3"/>
      <c r="D24" s="3"/>
      <c r="E24" s="3"/>
      <c r="F24" s="3"/>
      <c r="G24" s="3"/>
    </row>
    <row r="25" spans="1:7" x14ac:dyDescent="0.25">
      <c r="B25" s="3"/>
      <c r="C25" s="3"/>
      <c r="D25" s="3"/>
      <c r="E25" s="3"/>
      <c r="F25" s="3"/>
      <c r="G25" s="3"/>
    </row>
    <row r="26" spans="1:7" x14ac:dyDescent="0.25">
      <c r="B26" s="121"/>
      <c r="C26" s="121"/>
      <c r="D26" s="121"/>
      <c r="E26" s="3"/>
      <c r="F26" s="3"/>
      <c r="G26" s="3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3"/>
      <c r="F34" s="3"/>
      <c r="G34" s="3"/>
    </row>
    <row r="35" spans="2:7" x14ac:dyDescent="0.25">
      <c r="B35" s="3"/>
      <c r="C35" s="3"/>
      <c r="D35" s="3"/>
      <c r="E35" s="3"/>
      <c r="F35" s="3"/>
      <c r="G35" s="3"/>
    </row>
  </sheetData>
  <mergeCells count="14">
    <mergeCell ref="A6:D6"/>
    <mergeCell ref="A8:D8"/>
    <mergeCell ref="A9:D9"/>
    <mergeCell ref="A10:D10"/>
    <mergeCell ref="B26:D26"/>
    <mergeCell ref="A11:D11"/>
    <mergeCell ref="A17:B17"/>
    <mergeCell ref="A18:C18"/>
    <mergeCell ref="A19:C19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topLeftCell="A9" workbookViewId="0">
      <selection activeCell="O9" sqref="O9"/>
    </sheetView>
  </sheetViews>
  <sheetFormatPr defaultRowHeight="15" x14ac:dyDescent="0.25"/>
  <cols>
    <col min="1" max="1" width="5.140625" bestFit="1" customWidth="1"/>
    <col min="2" max="2" width="19.85546875" customWidth="1"/>
    <col min="3" max="3" width="60" customWidth="1"/>
    <col min="4" max="4" width="12.140625" customWidth="1"/>
    <col min="5" max="5" width="9.28515625" customWidth="1"/>
    <col min="6" max="6" width="10.7109375" customWidth="1"/>
    <col min="7" max="8" width="10" customWidth="1"/>
    <col min="9" max="9" width="11.42578125" customWidth="1"/>
    <col min="10" max="10" width="9.42578125" customWidth="1"/>
    <col min="11" max="11" width="12.85546875" customWidth="1"/>
    <col min="12" max="12" width="14.28515625" customWidth="1"/>
    <col min="13" max="13" width="16.42578125" customWidth="1"/>
    <col min="18" max="18" width="12.7109375" bestFit="1" customWidth="1"/>
  </cols>
  <sheetData>
    <row r="1" spans="1:13" x14ac:dyDescent="0.25">
      <c r="A1" s="227" t="s">
        <v>17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3" x14ac:dyDescent="0.25">
      <c r="A2" s="230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6"/>
    </row>
    <row r="3" spans="1:13" x14ac:dyDescent="0.25">
      <c r="A3" s="231" t="s">
        <v>122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3"/>
    </row>
    <row r="4" spans="1:13" x14ac:dyDescent="0.25">
      <c r="A4" s="230" t="s">
        <v>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6"/>
    </row>
    <row r="5" spans="1:13" x14ac:dyDescent="0.25">
      <c r="A5" s="198" t="s">
        <v>124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200"/>
    </row>
    <row r="6" spans="1:13" x14ac:dyDescent="0.25">
      <c r="A6" s="224" t="s">
        <v>18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6"/>
    </row>
    <row r="7" spans="1:13" x14ac:dyDescent="0.25">
      <c r="A7" s="198" t="s">
        <v>19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200"/>
    </row>
    <row r="8" spans="1:13" x14ac:dyDescent="0.25">
      <c r="A8" s="201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3"/>
    </row>
    <row r="9" spans="1:13" ht="15.75" thickBot="1" x14ac:dyDescent="0.3">
      <c r="A9" s="198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200"/>
    </row>
    <row r="10" spans="1:13" x14ac:dyDescent="0.25">
      <c r="A10" s="204" t="s">
        <v>20</v>
      </c>
      <c r="B10" s="207" t="s">
        <v>21</v>
      </c>
      <c r="C10" s="210" t="s">
        <v>22</v>
      </c>
      <c r="D10" s="211"/>
      <c r="E10" s="211"/>
      <c r="F10" s="211"/>
      <c r="G10" s="211"/>
      <c r="H10" s="211"/>
      <c r="I10" s="212"/>
      <c r="J10" s="213" t="s">
        <v>23</v>
      </c>
      <c r="K10" s="213" t="s">
        <v>24</v>
      </c>
      <c r="L10" s="213" t="s">
        <v>25</v>
      </c>
      <c r="M10" s="216" t="s">
        <v>26</v>
      </c>
    </row>
    <row r="11" spans="1:13" ht="27" customHeight="1" x14ac:dyDescent="0.25">
      <c r="A11" s="205"/>
      <c r="B11" s="208"/>
      <c r="C11" s="219" t="s">
        <v>27</v>
      </c>
      <c r="D11" s="219" t="s">
        <v>28</v>
      </c>
      <c r="E11" s="220" t="s">
        <v>29</v>
      </c>
      <c r="F11" s="221"/>
      <c r="G11" s="222" t="s">
        <v>30</v>
      </c>
      <c r="H11" s="223"/>
      <c r="I11" s="219" t="s">
        <v>31</v>
      </c>
      <c r="J11" s="214"/>
      <c r="K11" s="208"/>
      <c r="L11" s="214"/>
      <c r="M11" s="217"/>
    </row>
    <row r="12" spans="1:13" ht="36" customHeight="1" thickBot="1" x14ac:dyDescent="0.3">
      <c r="A12" s="206"/>
      <c r="B12" s="209"/>
      <c r="C12" s="215"/>
      <c r="D12" s="215"/>
      <c r="E12" s="7" t="s">
        <v>32</v>
      </c>
      <c r="F12" s="7" t="s">
        <v>33</v>
      </c>
      <c r="G12" s="7" t="s">
        <v>32</v>
      </c>
      <c r="H12" s="7" t="s">
        <v>33</v>
      </c>
      <c r="I12" s="215"/>
      <c r="J12" s="215"/>
      <c r="K12" s="209"/>
      <c r="L12" s="215"/>
      <c r="M12" s="218"/>
    </row>
    <row r="13" spans="1:13" ht="15" customHeight="1" x14ac:dyDescent="0.25">
      <c r="A13" s="192" t="s">
        <v>8</v>
      </c>
      <c r="B13" s="138" t="s">
        <v>34</v>
      </c>
      <c r="C13" s="8" t="s">
        <v>35</v>
      </c>
      <c r="D13" s="9">
        <v>10</v>
      </c>
      <c r="E13" s="194">
        <v>7.3</v>
      </c>
      <c r="F13" s="150" t="s">
        <v>36</v>
      </c>
      <c r="G13" s="196" t="s">
        <v>37</v>
      </c>
      <c r="H13" s="150" t="s">
        <v>36</v>
      </c>
      <c r="I13" s="190"/>
      <c r="J13" s="141"/>
      <c r="K13" s="144">
        <v>107</v>
      </c>
      <c r="L13" s="147"/>
      <c r="M13" s="135">
        <f>K13*L13</f>
        <v>0</v>
      </c>
    </row>
    <row r="14" spans="1:13" x14ac:dyDescent="0.25">
      <c r="A14" s="193"/>
      <c r="B14" s="139"/>
      <c r="C14" s="8" t="s">
        <v>38</v>
      </c>
      <c r="D14" s="9">
        <v>5</v>
      </c>
      <c r="E14" s="195"/>
      <c r="F14" s="151"/>
      <c r="G14" s="197"/>
      <c r="H14" s="151"/>
      <c r="I14" s="191"/>
      <c r="J14" s="142"/>
      <c r="K14" s="145"/>
      <c r="L14" s="148"/>
      <c r="M14" s="136"/>
    </row>
    <row r="15" spans="1:13" x14ac:dyDescent="0.25">
      <c r="A15" s="193"/>
      <c r="B15" s="139"/>
      <c r="C15" s="8" t="s">
        <v>39</v>
      </c>
      <c r="D15" s="9">
        <v>4</v>
      </c>
      <c r="E15" s="195"/>
      <c r="F15" s="151"/>
      <c r="G15" s="197"/>
      <c r="H15" s="139"/>
      <c r="I15" s="191"/>
      <c r="J15" s="142"/>
      <c r="K15" s="145"/>
      <c r="L15" s="148"/>
      <c r="M15" s="136"/>
    </row>
    <row r="16" spans="1:13" ht="15.75" thickBot="1" x14ac:dyDescent="0.3">
      <c r="A16" s="193"/>
      <c r="B16" s="139"/>
      <c r="C16" s="10" t="s">
        <v>40</v>
      </c>
      <c r="D16" s="11">
        <v>5</v>
      </c>
      <c r="E16" s="195"/>
      <c r="F16" s="151"/>
      <c r="G16" s="197"/>
      <c r="H16" s="139"/>
      <c r="I16" s="191"/>
      <c r="J16" s="142"/>
      <c r="K16" s="145"/>
      <c r="L16" s="148"/>
      <c r="M16" s="136"/>
    </row>
    <row r="17" spans="1:18" x14ac:dyDescent="0.25">
      <c r="A17" s="153" t="s">
        <v>10</v>
      </c>
      <c r="B17" s="156" t="s">
        <v>41</v>
      </c>
      <c r="C17" s="12" t="s">
        <v>42</v>
      </c>
      <c r="D17" s="13">
        <v>71</v>
      </c>
      <c r="E17" s="159">
        <v>7.3</v>
      </c>
      <c r="F17" s="162" t="s">
        <v>36</v>
      </c>
      <c r="G17" s="162" t="s">
        <v>43</v>
      </c>
      <c r="H17" s="162" t="s">
        <v>36</v>
      </c>
      <c r="I17" s="175"/>
      <c r="J17" s="184"/>
      <c r="K17" s="144">
        <v>107</v>
      </c>
      <c r="L17" s="147"/>
      <c r="M17" s="187">
        <f>K17*L17</f>
        <v>0</v>
      </c>
      <c r="R17" s="6"/>
    </row>
    <row r="18" spans="1:18" x14ac:dyDescent="0.25">
      <c r="A18" s="154"/>
      <c r="B18" s="157"/>
      <c r="C18" s="14" t="s">
        <v>44</v>
      </c>
      <c r="D18" s="15">
        <v>6</v>
      </c>
      <c r="E18" s="160"/>
      <c r="F18" s="163"/>
      <c r="G18" s="157"/>
      <c r="H18" s="157"/>
      <c r="I18" s="176"/>
      <c r="J18" s="185"/>
      <c r="K18" s="145"/>
      <c r="L18" s="148"/>
      <c r="M18" s="188"/>
      <c r="O18" s="6"/>
    </row>
    <row r="19" spans="1:18" ht="15.75" thickBot="1" x14ac:dyDescent="0.3">
      <c r="A19" s="155"/>
      <c r="B19" s="158"/>
      <c r="C19" s="16"/>
      <c r="D19" s="17"/>
      <c r="E19" s="161"/>
      <c r="F19" s="164"/>
      <c r="G19" s="158"/>
      <c r="H19" s="158"/>
      <c r="I19" s="177"/>
      <c r="J19" s="186"/>
      <c r="K19" s="146"/>
      <c r="L19" s="149"/>
      <c r="M19" s="189"/>
    </row>
    <row r="20" spans="1:18" x14ac:dyDescent="0.25">
      <c r="A20" s="165" t="s">
        <v>14</v>
      </c>
      <c r="B20" s="168" t="s">
        <v>45</v>
      </c>
      <c r="C20" s="8" t="s">
        <v>46</v>
      </c>
      <c r="D20" s="9">
        <v>2</v>
      </c>
      <c r="E20" s="150">
        <v>0.3125</v>
      </c>
      <c r="F20" s="181">
        <v>0.54166666666666663</v>
      </c>
      <c r="G20" s="178" t="s">
        <v>47</v>
      </c>
      <c r="H20" s="178" t="s">
        <v>48</v>
      </c>
      <c r="I20" s="138"/>
      <c r="J20" s="141"/>
      <c r="K20" s="144">
        <v>107</v>
      </c>
      <c r="L20" s="147"/>
      <c r="M20" s="135">
        <f>K20*L20</f>
        <v>0</v>
      </c>
    </row>
    <row r="21" spans="1:18" x14ac:dyDescent="0.25">
      <c r="A21" s="166"/>
      <c r="B21" s="169"/>
      <c r="C21" s="171" t="s">
        <v>49</v>
      </c>
      <c r="D21" s="173">
        <v>1</v>
      </c>
      <c r="E21" s="151"/>
      <c r="F21" s="182"/>
      <c r="G21" s="179"/>
      <c r="H21" s="179"/>
      <c r="I21" s="139"/>
      <c r="J21" s="142"/>
      <c r="K21" s="145"/>
      <c r="L21" s="148"/>
      <c r="M21" s="136"/>
      <c r="R21" s="6"/>
    </row>
    <row r="22" spans="1:18" ht="44.25" customHeight="1" thickBot="1" x14ac:dyDescent="0.3">
      <c r="A22" s="167"/>
      <c r="B22" s="170"/>
      <c r="C22" s="172"/>
      <c r="D22" s="174"/>
      <c r="E22" s="152"/>
      <c r="F22" s="183"/>
      <c r="G22" s="180"/>
      <c r="H22" s="180"/>
      <c r="I22" s="140"/>
      <c r="J22" s="143"/>
      <c r="K22" s="146"/>
      <c r="L22" s="149"/>
      <c r="M22" s="137"/>
    </row>
    <row r="23" spans="1:18" x14ac:dyDescent="0.25">
      <c r="A23" s="130" t="s">
        <v>50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8">
        <f>SUM(M13:M22)</f>
        <v>0</v>
      </c>
      <c r="R23" s="6"/>
    </row>
    <row r="24" spans="1:18" x14ac:dyDescent="0.25">
      <c r="A24" s="131" t="s">
        <v>51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8">
        <f>M23*0.25</f>
        <v>0</v>
      </c>
      <c r="R24" s="6"/>
    </row>
    <row r="25" spans="1:18" x14ac:dyDescent="0.25">
      <c r="A25" s="131" t="s">
        <v>52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8">
        <f>SUM(M23,M24)</f>
        <v>0</v>
      </c>
      <c r="R25" s="6"/>
    </row>
    <row r="26" spans="1:18" x14ac:dyDescent="0.25">
      <c r="M26" s="6"/>
    </row>
    <row r="28" spans="1:18" x14ac:dyDescent="0.25">
      <c r="B28" s="132"/>
      <c r="C28" s="132"/>
      <c r="D28" s="2"/>
      <c r="E28" s="2"/>
      <c r="F28" s="2"/>
      <c r="G28" s="2"/>
      <c r="H28" s="2"/>
      <c r="I28" s="2"/>
      <c r="K28" s="132"/>
      <c r="L28" s="132"/>
      <c r="M28" s="132"/>
    </row>
    <row r="29" spans="1:18" x14ac:dyDescent="0.25">
      <c r="B29" s="133" t="s">
        <v>53</v>
      </c>
      <c r="C29" s="133"/>
      <c r="D29" s="5"/>
      <c r="E29" s="5"/>
      <c r="F29" s="5"/>
      <c r="G29" s="5"/>
      <c r="H29" s="5"/>
      <c r="I29" s="5"/>
      <c r="K29" s="133" t="s">
        <v>54</v>
      </c>
      <c r="L29" s="133"/>
      <c r="M29" s="133"/>
    </row>
    <row r="31" spans="1:18" x14ac:dyDescent="0.25">
      <c r="L31" s="1" t="s">
        <v>55</v>
      </c>
    </row>
    <row r="32" spans="1:18" x14ac:dyDescent="0.25">
      <c r="L32" s="1"/>
    </row>
    <row r="33" spans="2:13" x14ac:dyDescent="0.25">
      <c r="B33" s="134" t="s">
        <v>56</v>
      </c>
      <c r="C33" s="134"/>
      <c r="D33" s="134"/>
      <c r="E33" s="134"/>
      <c r="F33" s="134"/>
      <c r="G33" s="134"/>
    </row>
    <row r="34" spans="2:13" x14ac:dyDescent="0.25">
      <c r="B34" s="134"/>
      <c r="C34" s="134"/>
      <c r="D34" s="134"/>
      <c r="E34" s="134"/>
      <c r="F34" s="134"/>
      <c r="G34" s="79"/>
    </row>
    <row r="35" spans="2:13" x14ac:dyDescent="0.25">
      <c r="B35" s="129" t="s">
        <v>57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2:13" x14ac:dyDescent="0.25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2:13" x14ac:dyDescent="0.25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</row>
    <row r="38" spans="2:13" x14ac:dyDescent="0.25">
      <c r="B38" s="4"/>
      <c r="C38" s="4"/>
      <c r="D38" s="4"/>
      <c r="E38" s="4"/>
      <c r="F38" s="4"/>
      <c r="G38" s="4"/>
      <c r="H38" s="4"/>
      <c r="I38" s="4"/>
      <c r="J38" s="4"/>
      <c r="K38" s="3"/>
      <c r="L38" s="3"/>
      <c r="M38" s="3"/>
    </row>
    <row r="39" spans="2:13" x14ac:dyDescent="0.25">
      <c r="B39" s="4"/>
      <c r="C39" s="4"/>
      <c r="D39" s="4"/>
      <c r="E39" s="4"/>
      <c r="F39" s="4"/>
      <c r="G39" s="4"/>
      <c r="H39" s="4"/>
      <c r="I39" s="4"/>
      <c r="J39" s="4"/>
      <c r="K39" s="3"/>
      <c r="L39" s="3"/>
      <c r="M39" s="3"/>
    </row>
    <row r="40" spans="2:1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</sheetData>
  <mergeCells count="66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A10:A12"/>
    <mergeCell ref="B10:B12"/>
    <mergeCell ref="C10:I10"/>
    <mergeCell ref="J10:J12"/>
    <mergeCell ref="K10:K12"/>
    <mergeCell ref="L10:L12"/>
    <mergeCell ref="M10:M12"/>
    <mergeCell ref="C11:C12"/>
    <mergeCell ref="D11:D12"/>
    <mergeCell ref="E11:F11"/>
    <mergeCell ref="G11:H11"/>
    <mergeCell ref="I11:I12"/>
    <mergeCell ref="H13:H16"/>
    <mergeCell ref="I13:I16"/>
    <mergeCell ref="J13:J16"/>
    <mergeCell ref="K13:K16"/>
    <mergeCell ref="A13:A16"/>
    <mergeCell ref="B13:B16"/>
    <mergeCell ref="E13:E16"/>
    <mergeCell ref="F13:F16"/>
    <mergeCell ref="G13:G16"/>
    <mergeCell ref="J17:J19"/>
    <mergeCell ref="K17:K19"/>
    <mergeCell ref="L17:L19"/>
    <mergeCell ref="M17:M19"/>
    <mergeCell ref="L13:L16"/>
    <mergeCell ref="M13:M16"/>
    <mergeCell ref="I17:I19"/>
    <mergeCell ref="H17:H19"/>
    <mergeCell ref="H20:H22"/>
    <mergeCell ref="F20:F22"/>
    <mergeCell ref="G20:G22"/>
    <mergeCell ref="G17:G19"/>
    <mergeCell ref="E20:E22"/>
    <mergeCell ref="A17:A19"/>
    <mergeCell ref="B17:B19"/>
    <mergeCell ref="E17:E19"/>
    <mergeCell ref="F17:F19"/>
    <mergeCell ref="A20:A22"/>
    <mergeCell ref="B20:B22"/>
    <mergeCell ref="C21:C22"/>
    <mergeCell ref="D21:D22"/>
    <mergeCell ref="M20:M22"/>
    <mergeCell ref="I20:I22"/>
    <mergeCell ref="J20:J22"/>
    <mergeCell ref="K20:K22"/>
    <mergeCell ref="L20:L22"/>
    <mergeCell ref="B35:M37"/>
    <mergeCell ref="A23:L23"/>
    <mergeCell ref="A24:L24"/>
    <mergeCell ref="A25:L25"/>
    <mergeCell ref="B28:C28"/>
    <mergeCell ref="K28:M28"/>
    <mergeCell ref="B29:C29"/>
    <mergeCell ref="K29:M29"/>
    <mergeCell ref="B33:G33"/>
    <mergeCell ref="B34:F34"/>
  </mergeCells>
  <pageMargins left="0.23622047244094491" right="0.23622047244094491" top="0.74803149606299213" bottom="0.74803149606299213" header="0.31496062992125984" footer="0.31496062992125984"/>
  <pageSetup paperSize="8" scale="7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5"/>
  <sheetViews>
    <sheetView tabSelected="1" workbookViewId="0">
      <selection activeCell="L17" sqref="L17"/>
    </sheetView>
  </sheetViews>
  <sheetFormatPr defaultColWidth="9.140625" defaultRowHeight="15" x14ac:dyDescent="0.25"/>
  <cols>
    <col min="1" max="1" width="5.140625" style="30" bestFit="1" customWidth="1"/>
    <col min="2" max="2" width="19.85546875" style="30" customWidth="1"/>
    <col min="3" max="3" width="52.140625" style="30" customWidth="1"/>
    <col min="4" max="5" width="9.28515625" style="30" customWidth="1"/>
    <col min="6" max="7" width="10" style="30" customWidth="1"/>
    <col min="8" max="16384" width="9.140625" style="30"/>
  </cols>
  <sheetData>
    <row r="1" spans="1:8" x14ac:dyDescent="0.25">
      <c r="A1" s="227"/>
      <c r="B1" s="228"/>
      <c r="C1" s="228"/>
      <c r="D1" s="228"/>
      <c r="E1" s="228"/>
      <c r="F1" s="228"/>
      <c r="G1" s="228"/>
    </row>
    <row r="2" spans="1:8" x14ac:dyDescent="0.25">
      <c r="A2" s="230"/>
      <c r="B2" s="225"/>
      <c r="C2" s="225"/>
      <c r="D2" s="225"/>
      <c r="E2" s="225"/>
      <c r="F2" s="225"/>
      <c r="G2" s="225"/>
    </row>
    <row r="3" spans="1:8" s="78" customFormat="1" x14ac:dyDescent="0.25">
      <c r="A3" s="231"/>
      <c r="B3" s="232"/>
      <c r="C3" s="232"/>
      <c r="D3" s="232"/>
      <c r="E3" s="232"/>
      <c r="F3" s="232"/>
      <c r="G3" s="232"/>
    </row>
    <row r="4" spans="1:8" x14ac:dyDescent="0.25">
      <c r="A4" s="230"/>
      <c r="B4" s="225"/>
      <c r="C4" s="225"/>
      <c r="D4" s="225"/>
      <c r="E4" s="225"/>
      <c r="F4" s="225"/>
      <c r="G4" s="225"/>
    </row>
    <row r="5" spans="1:8" x14ac:dyDescent="0.25">
      <c r="A5" s="224" t="s">
        <v>128</v>
      </c>
      <c r="B5" s="225"/>
      <c r="C5" s="225"/>
      <c r="D5" s="225"/>
      <c r="E5" s="225"/>
      <c r="F5" s="225"/>
      <c r="G5" s="225"/>
    </row>
    <row r="6" spans="1:8" x14ac:dyDescent="0.25">
      <c r="A6" s="224"/>
      <c r="B6" s="225"/>
      <c r="C6" s="225"/>
      <c r="D6" s="225"/>
      <c r="E6" s="225"/>
      <c r="F6" s="225"/>
      <c r="G6" s="225"/>
    </row>
    <row r="7" spans="1:8" x14ac:dyDescent="0.25">
      <c r="A7" s="198"/>
      <c r="B7" s="199"/>
      <c r="C7" s="199"/>
      <c r="D7" s="199"/>
      <c r="E7" s="199"/>
      <c r="F7" s="199"/>
      <c r="G7" s="199"/>
    </row>
    <row r="8" spans="1:8" x14ac:dyDescent="0.25">
      <c r="A8" s="234"/>
      <c r="B8" s="235"/>
      <c r="C8" s="235"/>
      <c r="D8" s="235"/>
      <c r="E8" s="235"/>
      <c r="F8" s="235"/>
      <c r="G8" s="235"/>
    </row>
    <row r="9" spans="1:8" ht="15.75" thickBot="1" x14ac:dyDescent="0.3">
      <c r="A9" s="236"/>
      <c r="B9" s="134"/>
      <c r="C9" s="134"/>
      <c r="D9" s="134"/>
      <c r="E9" s="134"/>
      <c r="F9" s="134"/>
      <c r="G9" s="134"/>
    </row>
    <row r="10" spans="1:8" ht="15" customHeight="1" x14ac:dyDescent="0.25">
      <c r="A10" s="204" t="s">
        <v>20</v>
      </c>
      <c r="B10" s="207" t="s">
        <v>21</v>
      </c>
      <c r="C10" s="210"/>
      <c r="D10" s="211"/>
      <c r="E10" s="211"/>
      <c r="F10" s="211"/>
      <c r="G10" s="211"/>
      <c r="H10" s="27"/>
    </row>
    <row r="11" spans="1:8" ht="60" customHeight="1" x14ac:dyDescent="0.25">
      <c r="A11" s="205"/>
      <c r="B11" s="208"/>
      <c r="C11" s="219" t="s">
        <v>27</v>
      </c>
      <c r="D11" s="220" t="s">
        <v>60</v>
      </c>
      <c r="E11" s="221"/>
      <c r="F11" s="220" t="s">
        <v>61</v>
      </c>
      <c r="G11" s="221"/>
      <c r="H11" s="27"/>
    </row>
    <row r="12" spans="1:8" ht="84.75" customHeight="1" thickBot="1" x14ac:dyDescent="0.3">
      <c r="A12" s="237"/>
      <c r="B12" s="238"/>
      <c r="C12" s="239"/>
      <c r="D12" s="22" t="s">
        <v>32</v>
      </c>
      <c r="E12" s="22" t="s">
        <v>33</v>
      </c>
      <c r="F12" s="21" t="s">
        <v>32</v>
      </c>
      <c r="G12" s="21" t="s">
        <v>33</v>
      </c>
      <c r="H12" s="27"/>
    </row>
    <row r="13" spans="1:8" ht="15.75" thickBot="1" x14ac:dyDescent="0.3">
      <c r="A13" s="23">
        <v>1</v>
      </c>
      <c r="B13" s="24">
        <v>2</v>
      </c>
      <c r="C13" s="240">
        <v>3</v>
      </c>
      <c r="D13" s="241"/>
      <c r="E13" s="241"/>
      <c r="F13" s="241"/>
      <c r="G13" s="241"/>
      <c r="H13" s="27"/>
    </row>
    <row r="14" spans="1:8" x14ac:dyDescent="0.25">
      <c r="A14" s="193">
        <v>1</v>
      </c>
      <c r="B14" s="139" t="s">
        <v>127</v>
      </c>
      <c r="C14" s="80" t="s">
        <v>63</v>
      </c>
      <c r="D14" s="151">
        <v>0.32291666666666669</v>
      </c>
      <c r="E14" s="151">
        <v>0.54166666666666663</v>
      </c>
      <c r="F14" s="151" t="s">
        <v>125</v>
      </c>
      <c r="G14" s="151" t="s">
        <v>126</v>
      </c>
      <c r="H14" s="27"/>
    </row>
    <row r="15" spans="1:8" x14ac:dyDescent="0.25">
      <c r="A15" s="193"/>
      <c r="B15" s="139"/>
      <c r="C15" s="80" t="s">
        <v>64</v>
      </c>
      <c r="D15" s="151"/>
      <c r="E15" s="151"/>
      <c r="F15" s="151"/>
      <c r="G15" s="151"/>
      <c r="H15" s="27"/>
    </row>
    <row r="16" spans="1:8" x14ac:dyDescent="0.25">
      <c r="A16" s="193"/>
      <c r="B16" s="139"/>
      <c r="C16" s="80" t="s">
        <v>65</v>
      </c>
      <c r="D16" s="151"/>
      <c r="E16" s="151"/>
      <c r="F16" s="151"/>
      <c r="G16" s="151"/>
      <c r="H16" s="27"/>
    </row>
    <row r="17" spans="1:8" x14ac:dyDescent="0.25">
      <c r="A17" s="193"/>
      <c r="B17" s="139"/>
      <c r="C17" s="96"/>
      <c r="D17" s="151"/>
      <c r="E17" s="151"/>
      <c r="F17" s="151"/>
      <c r="G17" s="151"/>
      <c r="H17" s="27"/>
    </row>
    <row r="18" spans="1:8" x14ac:dyDescent="0.25">
      <c r="A18" s="193"/>
      <c r="B18" s="139"/>
      <c r="C18" s="81" t="s">
        <v>66</v>
      </c>
      <c r="D18" s="151"/>
      <c r="E18" s="151"/>
      <c r="F18" s="151"/>
      <c r="G18" s="151"/>
      <c r="H18" s="27"/>
    </row>
    <row r="19" spans="1:8" ht="15.75" thickBot="1" x14ac:dyDescent="0.3">
      <c r="A19" s="193"/>
      <c r="B19" s="139"/>
      <c r="C19" s="81" t="s">
        <v>67</v>
      </c>
      <c r="D19" s="151"/>
      <c r="E19" s="151"/>
      <c r="F19" s="151"/>
      <c r="G19" s="151"/>
      <c r="H19" s="27"/>
    </row>
    <row r="20" spans="1:8" x14ac:dyDescent="0.25">
      <c r="A20" s="153" t="s">
        <v>10</v>
      </c>
      <c r="B20" s="156" t="s">
        <v>68</v>
      </c>
      <c r="C20" s="82" t="s">
        <v>69</v>
      </c>
      <c r="D20" s="162">
        <v>0.32291666666666669</v>
      </c>
      <c r="E20" s="162">
        <v>0.54166666666666663</v>
      </c>
      <c r="F20" s="162" t="s">
        <v>125</v>
      </c>
      <c r="G20" s="162" t="s">
        <v>126</v>
      </c>
      <c r="H20" s="27"/>
    </row>
    <row r="21" spans="1:8" x14ac:dyDescent="0.25">
      <c r="A21" s="154"/>
      <c r="B21" s="157"/>
      <c r="C21" s="14" t="s">
        <v>70</v>
      </c>
      <c r="D21" s="163"/>
      <c r="E21" s="163"/>
      <c r="F21" s="157"/>
      <c r="G21" s="157"/>
      <c r="H21" s="27"/>
    </row>
    <row r="22" spans="1:8" x14ac:dyDescent="0.25">
      <c r="A22" s="154"/>
      <c r="B22" s="157"/>
      <c r="C22" s="14" t="s">
        <v>71</v>
      </c>
      <c r="D22" s="163"/>
      <c r="E22" s="163"/>
      <c r="F22" s="157"/>
      <c r="G22" s="157"/>
      <c r="H22" s="27"/>
    </row>
    <row r="23" spans="1:8" ht="30" x14ac:dyDescent="0.25">
      <c r="A23" s="154"/>
      <c r="B23" s="157"/>
      <c r="C23" s="83" t="s">
        <v>72</v>
      </c>
      <c r="D23" s="163"/>
      <c r="E23" s="163"/>
      <c r="F23" s="157"/>
      <c r="G23" s="157"/>
      <c r="H23" s="27"/>
    </row>
    <row r="24" spans="1:8" ht="15.75" thickBot="1" x14ac:dyDescent="0.3">
      <c r="A24" s="155"/>
      <c r="B24" s="158"/>
      <c r="C24" s="84" t="s">
        <v>67</v>
      </c>
      <c r="D24" s="164"/>
      <c r="E24" s="164"/>
      <c r="F24" s="158"/>
      <c r="G24" s="158"/>
      <c r="H24" s="27"/>
    </row>
    <row r="25" spans="1:8" x14ac:dyDescent="0.25">
      <c r="A25" s="192" t="s">
        <v>12</v>
      </c>
      <c r="B25" s="138" t="s">
        <v>73</v>
      </c>
      <c r="C25" s="85" t="s">
        <v>74</v>
      </c>
      <c r="D25" s="150">
        <v>0.32291666666666669</v>
      </c>
      <c r="E25" s="150">
        <v>0.54166666666666663</v>
      </c>
      <c r="F25" s="150" t="s">
        <v>125</v>
      </c>
      <c r="G25" s="150" t="s">
        <v>126</v>
      </c>
      <c r="H25" s="27"/>
    </row>
    <row r="26" spans="1:8" x14ac:dyDescent="0.25">
      <c r="A26" s="193"/>
      <c r="B26" s="139"/>
      <c r="C26" s="8" t="s">
        <v>75</v>
      </c>
      <c r="D26" s="151"/>
      <c r="E26" s="151"/>
      <c r="F26" s="139"/>
      <c r="G26" s="139"/>
      <c r="H26" s="27"/>
    </row>
    <row r="27" spans="1:8" x14ac:dyDescent="0.25">
      <c r="A27" s="193"/>
      <c r="B27" s="139"/>
      <c r="C27" s="8" t="s">
        <v>76</v>
      </c>
      <c r="D27" s="151"/>
      <c r="E27" s="151"/>
      <c r="F27" s="139"/>
      <c r="G27" s="139"/>
      <c r="H27" s="27"/>
    </row>
    <row r="28" spans="1:8" x14ac:dyDescent="0.25">
      <c r="A28" s="193"/>
      <c r="B28" s="139"/>
      <c r="C28" s="8" t="s">
        <v>77</v>
      </c>
      <c r="D28" s="151"/>
      <c r="E28" s="151"/>
      <c r="F28" s="139"/>
      <c r="G28" s="139"/>
      <c r="H28" s="27"/>
    </row>
    <row r="29" spans="1:8" x14ac:dyDescent="0.25">
      <c r="A29" s="193"/>
      <c r="B29" s="139"/>
      <c r="C29" s="8" t="s">
        <v>78</v>
      </c>
      <c r="D29" s="151"/>
      <c r="E29" s="151"/>
      <c r="F29" s="139"/>
      <c r="G29" s="139"/>
      <c r="H29" s="27"/>
    </row>
    <row r="30" spans="1:8" x14ac:dyDescent="0.25">
      <c r="A30" s="193"/>
      <c r="B30" s="139"/>
      <c r="C30" s="8" t="s">
        <v>79</v>
      </c>
      <c r="D30" s="151"/>
      <c r="E30" s="151"/>
      <c r="F30" s="139"/>
      <c r="G30" s="139"/>
      <c r="H30" s="27"/>
    </row>
    <row r="31" spans="1:8" x14ac:dyDescent="0.25">
      <c r="A31" s="193"/>
      <c r="B31" s="139"/>
      <c r="C31" s="8" t="s">
        <v>80</v>
      </c>
      <c r="D31" s="151"/>
      <c r="E31" s="151"/>
      <c r="F31" s="139"/>
      <c r="G31" s="139"/>
      <c r="H31" s="27"/>
    </row>
    <row r="32" spans="1:8" ht="15.75" thickBot="1" x14ac:dyDescent="0.3">
      <c r="A32" s="245"/>
      <c r="B32" s="140"/>
      <c r="C32" s="81" t="s">
        <v>67</v>
      </c>
      <c r="D32" s="152"/>
      <c r="E32" s="152"/>
      <c r="F32" s="140"/>
      <c r="G32" s="140"/>
      <c r="H32" s="27"/>
    </row>
    <row r="33" spans="1:8" x14ac:dyDescent="0.25">
      <c r="A33" s="153" t="s">
        <v>14</v>
      </c>
      <c r="B33" s="156" t="s">
        <v>81</v>
      </c>
      <c r="C33" s="12" t="s">
        <v>39</v>
      </c>
      <c r="D33" s="162">
        <v>0.32291666666666669</v>
      </c>
      <c r="E33" s="162">
        <v>0.54166666666666663</v>
      </c>
      <c r="F33" s="162" t="s">
        <v>125</v>
      </c>
      <c r="G33" s="162" t="s">
        <v>126</v>
      </c>
      <c r="H33" s="27"/>
    </row>
    <row r="34" spans="1:8" x14ac:dyDescent="0.25">
      <c r="A34" s="154"/>
      <c r="B34" s="157"/>
      <c r="C34" s="14" t="s">
        <v>82</v>
      </c>
      <c r="D34" s="163"/>
      <c r="E34" s="163"/>
      <c r="F34" s="157"/>
      <c r="G34" s="157"/>
      <c r="H34" s="27"/>
    </row>
    <row r="35" spans="1:8" x14ac:dyDescent="0.25">
      <c r="A35" s="154"/>
      <c r="B35" s="157"/>
      <c r="C35" s="14" t="s">
        <v>83</v>
      </c>
      <c r="D35" s="163"/>
      <c r="E35" s="163"/>
      <c r="F35" s="157"/>
      <c r="G35" s="157"/>
      <c r="H35" s="27"/>
    </row>
    <row r="36" spans="1:8" x14ac:dyDescent="0.25">
      <c r="A36" s="154"/>
      <c r="B36" s="157"/>
      <c r="C36" s="14" t="s">
        <v>84</v>
      </c>
      <c r="D36" s="163"/>
      <c r="E36" s="163"/>
      <c r="F36" s="157"/>
      <c r="G36" s="157"/>
      <c r="H36" s="27"/>
    </row>
    <row r="37" spans="1:8" ht="15.75" thickBot="1" x14ac:dyDescent="0.3">
      <c r="A37" s="155"/>
      <c r="B37" s="158"/>
      <c r="C37" s="86" t="s">
        <v>67</v>
      </c>
      <c r="D37" s="164"/>
      <c r="E37" s="164"/>
      <c r="F37" s="158"/>
      <c r="G37" s="158"/>
      <c r="H37" s="27"/>
    </row>
    <row r="38" spans="1:8" x14ac:dyDescent="0.25">
      <c r="A38" s="247"/>
      <c r="B38" s="247"/>
      <c r="C38" s="247"/>
      <c r="D38" s="247"/>
      <c r="E38" s="247"/>
      <c r="F38" s="247"/>
      <c r="G38" s="247"/>
      <c r="H38" s="27"/>
    </row>
    <row r="39" spans="1:8" x14ac:dyDescent="0.25">
      <c r="A39" s="248"/>
      <c r="B39" s="248"/>
      <c r="C39" s="248"/>
      <c r="D39" s="248"/>
      <c r="E39" s="248"/>
      <c r="F39" s="248"/>
      <c r="G39" s="248"/>
      <c r="H39" s="27"/>
    </row>
    <row r="40" spans="1:8" x14ac:dyDescent="0.25">
      <c r="A40" s="248"/>
      <c r="B40" s="248"/>
      <c r="C40" s="248"/>
      <c r="D40" s="248"/>
      <c r="E40" s="248"/>
      <c r="F40" s="248"/>
      <c r="G40" s="248"/>
      <c r="H40" s="27"/>
    </row>
    <row r="41" spans="1:8" x14ac:dyDescent="0.25">
      <c r="A41" s="27"/>
      <c r="B41" s="27"/>
      <c r="C41" s="27"/>
      <c r="D41" s="27"/>
      <c r="E41" s="27"/>
      <c r="F41" s="27"/>
      <c r="G41" s="27"/>
      <c r="H41" s="27"/>
    </row>
    <row r="42" spans="1:8" x14ac:dyDescent="0.25">
      <c r="A42" s="27"/>
      <c r="B42" s="27"/>
      <c r="C42" s="27"/>
      <c r="D42" s="27"/>
      <c r="E42" s="27"/>
      <c r="F42" s="27"/>
      <c r="G42" s="27"/>
      <c r="H42" s="27"/>
    </row>
    <row r="43" spans="1:8" x14ac:dyDescent="0.25">
      <c r="A43" s="27"/>
      <c r="B43" s="249"/>
      <c r="C43" s="249"/>
      <c r="D43" s="28"/>
      <c r="E43" s="28"/>
      <c r="F43" s="28"/>
      <c r="G43" s="28"/>
      <c r="H43" s="27"/>
    </row>
    <row r="44" spans="1:8" x14ac:dyDescent="0.25">
      <c r="A44" s="27"/>
      <c r="B44" s="250"/>
      <c r="C44" s="250"/>
      <c r="D44" s="19"/>
      <c r="E44" s="19"/>
      <c r="F44" s="19"/>
      <c r="G44" s="19"/>
      <c r="H44" s="27"/>
    </row>
    <row r="45" spans="1:8" x14ac:dyDescent="0.25">
      <c r="A45" s="27"/>
      <c r="B45" s="27"/>
      <c r="C45" s="27"/>
      <c r="D45" s="27"/>
      <c r="E45" s="27"/>
      <c r="F45" s="27"/>
      <c r="G45" s="27"/>
      <c r="H45" s="27"/>
    </row>
    <row r="46" spans="1:8" x14ac:dyDescent="0.25">
      <c r="A46" s="27"/>
      <c r="B46" s="27"/>
      <c r="C46" s="27"/>
      <c r="D46" s="27"/>
      <c r="E46" s="27"/>
      <c r="F46" s="27"/>
      <c r="G46" s="27"/>
      <c r="H46" s="27"/>
    </row>
    <row r="47" spans="1:8" x14ac:dyDescent="0.25">
      <c r="A47" s="27"/>
      <c r="B47" s="27"/>
      <c r="C47" s="27"/>
      <c r="D47" s="27"/>
      <c r="E47" s="27"/>
      <c r="F47" s="27"/>
      <c r="G47" s="27"/>
      <c r="H47" s="27"/>
    </row>
    <row r="48" spans="1:8" x14ac:dyDescent="0.25">
      <c r="A48" s="27"/>
      <c r="B48" s="27"/>
      <c r="C48" s="27"/>
      <c r="D48" s="27"/>
      <c r="E48" s="27"/>
      <c r="F48" s="27"/>
      <c r="G48" s="27"/>
      <c r="H48" s="27"/>
    </row>
    <row r="49" spans="1:8" ht="15" customHeight="1" x14ac:dyDescent="0.25">
      <c r="A49" s="27"/>
      <c r="B49" s="246"/>
      <c r="C49" s="246"/>
      <c r="D49" s="246"/>
      <c r="E49" s="246"/>
      <c r="F49" s="246"/>
      <c r="G49" s="246"/>
      <c r="H49" s="27"/>
    </row>
    <row r="50" spans="1:8" x14ac:dyDescent="0.25">
      <c r="A50" s="27"/>
      <c r="B50" s="246"/>
      <c r="C50" s="246"/>
      <c r="D50" s="246"/>
      <c r="E50" s="246"/>
      <c r="F50" s="246"/>
      <c r="G50" s="246"/>
      <c r="H50" s="27"/>
    </row>
    <row r="51" spans="1:8" x14ac:dyDescent="0.25">
      <c r="A51" s="27"/>
      <c r="B51" s="246"/>
      <c r="C51" s="246"/>
      <c r="D51" s="246"/>
      <c r="E51" s="246"/>
      <c r="F51" s="246"/>
      <c r="G51" s="246"/>
      <c r="H51" s="27"/>
    </row>
    <row r="52" spans="1:8" x14ac:dyDescent="0.25">
      <c r="A52" s="27"/>
      <c r="B52" s="4"/>
      <c r="C52" s="29"/>
      <c r="D52" s="29"/>
      <c r="E52" s="29"/>
      <c r="F52" s="29"/>
      <c r="G52" s="29"/>
      <c r="H52" s="27"/>
    </row>
    <row r="53" spans="1:8" x14ac:dyDescent="0.25">
      <c r="A53" s="27"/>
      <c r="B53" s="4"/>
      <c r="C53" s="29"/>
      <c r="D53" s="29"/>
      <c r="E53" s="29"/>
      <c r="F53" s="29"/>
      <c r="G53" s="29"/>
      <c r="H53" s="27"/>
    </row>
    <row r="54" spans="1:8" x14ac:dyDescent="0.25">
      <c r="A54" s="27"/>
      <c r="B54" s="29"/>
      <c r="C54" s="29"/>
      <c r="D54" s="29"/>
      <c r="E54" s="29"/>
      <c r="F54" s="29"/>
      <c r="G54" s="29"/>
      <c r="H54" s="27"/>
    </row>
    <row r="55" spans="1:8" x14ac:dyDescent="0.25">
      <c r="B55" s="31"/>
      <c r="C55" s="31"/>
      <c r="D55" s="31"/>
      <c r="E55" s="31"/>
      <c r="F55" s="31"/>
      <c r="G55" s="31"/>
    </row>
  </sheetData>
  <mergeCells count="46">
    <mergeCell ref="F25:F32"/>
    <mergeCell ref="D20:D24"/>
    <mergeCell ref="E20:E24"/>
    <mergeCell ref="F20:F24"/>
    <mergeCell ref="G20:G24"/>
    <mergeCell ref="B49:G51"/>
    <mergeCell ref="A38:G38"/>
    <mergeCell ref="A39:G39"/>
    <mergeCell ref="A40:G40"/>
    <mergeCell ref="B43:C43"/>
    <mergeCell ref="B44:C44"/>
    <mergeCell ref="A33:A37"/>
    <mergeCell ref="A25:A32"/>
    <mergeCell ref="B25:B32"/>
    <mergeCell ref="G25:G32"/>
    <mergeCell ref="D25:D32"/>
    <mergeCell ref="E25:E32"/>
    <mergeCell ref="B33:B37"/>
    <mergeCell ref="D33:D37"/>
    <mergeCell ref="E33:E37"/>
    <mergeCell ref="F33:F37"/>
    <mergeCell ref="G33:G37"/>
    <mergeCell ref="A20:A24"/>
    <mergeCell ref="B20:B24"/>
    <mergeCell ref="B14:B19"/>
    <mergeCell ref="D14:D19"/>
    <mergeCell ref="C13:G13"/>
    <mergeCell ref="A14:A19"/>
    <mergeCell ref="E14:E19"/>
    <mergeCell ref="F14:F19"/>
    <mergeCell ref="G14:G19"/>
    <mergeCell ref="A6:G6"/>
    <mergeCell ref="A7:G7"/>
    <mergeCell ref="A8:G8"/>
    <mergeCell ref="A9:G9"/>
    <mergeCell ref="A10:A12"/>
    <mergeCell ref="B10:B12"/>
    <mergeCell ref="C10:G10"/>
    <mergeCell ref="C11:C12"/>
    <mergeCell ref="D11:E11"/>
    <mergeCell ref="F11:G11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55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N44"/>
  <sheetViews>
    <sheetView zoomScale="90" zoomScaleNormal="90" workbookViewId="0">
      <selection activeCell="T4" sqref="T4"/>
    </sheetView>
  </sheetViews>
  <sheetFormatPr defaultRowHeight="15" x14ac:dyDescent="0.25"/>
  <cols>
    <col min="1" max="1" width="5.140625" bestFit="1" customWidth="1"/>
    <col min="2" max="2" width="19.85546875" customWidth="1"/>
    <col min="3" max="3" width="59.28515625" customWidth="1"/>
    <col min="4" max="4" width="12.28515625" customWidth="1"/>
    <col min="5" max="5" width="10" customWidth="1"/>
    <col min="6" max="6" width="8.7109375" customWidth="1"/>
    <col min="7" max="8" width="10" customWidth="1"/>
    <col min="9" max="9" width="12" customWidth="1"/>
    <col min="10" max="11" width="8.5703125" customWidth="1"/>
    <col min="12" max="12" width="14.28515625" customWidth="1"/>
    <col min="13" max="13" width="18.5703125" customWidth="1"/>
  </cols>
  <sheetData>
    <row r="1" spans="1:14" x14ac:dyDescent="0.25">
      <c r="A1" s="287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9"/>
    </row>
    <row r="2" spans="1:14" x14ac:dyDescent="0.25">
      <c r="A2" s="290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291"/>
    </row>
    <row r="3" spans="1:14" x14ac:dyDescent="0.25">
      <c r="A3" s="292" t="s">
        <v>122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4"/>
    </row>
    <row r="4" spans="1:14" x14ac:dyDescent="0.25">
      <c r="A4" s="290" t="s">
        <v>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291"/>
    </row>
    <row r="5" spans="1:14" x14ac:dyDescent="0.25">
      <c r="A5" s="292" t="s">
        <v>123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4"/>
    </row>
    <row r="6" spans="1:14" x14ac:dyDescent="0.25">
      <c r="A6" s="295" t="s">
        <v>18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291"/>
    </row>
    <row r="7" spans="1:14" x14ac:dyDescent="0.25">
      <c r="A7" s="292" t="s">
        <v>87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4"/>
    </row>
    <row r="8" spans="1:14" x14ac:dyDescent="0.25">
      <c r="A8" s="296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8"/>
    </row>
    <row r="9" spans="1:14" ht="15.75" thickBot="1" x14ac:dyDescent="0.3">
      <c r="A9" s="292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4"/>
    </row>
    <row r="10" spans="1:14" ht="15" customHeight="1" x14ac:dyDescent="0.25">
      <c r="A10" s="299" t="s">
        <v>20</v>
      </c>
      <c r="B10" s="302" t="s">
        <v>21</v>
      </c>
      <c r="C10" s="305" t="s">
        <v>22</v>
      </c>
      <c r="D10" s="306"/>
      <c r="E10" s="306"/>
      <c r="F10" s="306"/>
      <c r="G10" s="306"/>
      <c r="H10" s="306"/>
      <c r="I10" s="307"/>
      <c r="J10" s="308" t="s">
        <v>23</v>
      </c>
      <c r="K10" s="213" t="s">
        <v>58</v>
      </c>
      <c r="L10" s="308" t="s">
        <v>25</v>
      </c>
      <c r="M10" s="311" t="s">
        <v>59</v>
      </c>
    </row>
    <row r="11" spans="1:14" ht="41.25" customHeight="1" x14ac:dyDescent="0.25">
      <c r="A11" s="300"/>
      <c r="B11" s="303"/>
      <c r="C11" s="314" t="s">
        <v>27</v>
      </c>
      <c r="D11" s="316" t="s">
        <v>28</v>
      </c>
      <c r="E11" s="220" t="s">
        <v>60</v>
      </c>
      <c r="F11" s="221"/>
      <c r="G11" s="222" t="s">
        <v>88</v>
      </c>
      <c r="H11" s="223"/>
      <c r="I11" s="273" t="s">
        <v>31</v>
      </c>
      <c r="J11" s="309"/>
      <c r="K11" s="208"/>
      <c r="L11" s="309"/>
      <c r="M11" s="312"/>
    </row>
    <row r="12" spans="1:14" ht="48" customHeight="1" x14ac:dyDescent="0.25">
      <c r="A12" s="301"/>
      <c r="B12" s="304"/>
      <c r="C12" s="315"/>
      <c r="D12" s="316"/>
      <c r="E12" s="220" t="s">
        <v>32</v>
      </c>
      <c r="F12" s="221"/>
      <c r="G12" s="39" t="s">
        <v>89</v>
      </c>
      <c r="H12" s="39" t="s">
        <v>90</v>
      </c>
      <c r="I12" s="274"/>
      <c r="J12" s="310"/>
      <c r="K12" s="209"/>
      <c r="L12" s="310"/>
      <c r="M12" s="313"/>
    </row>
    <row r="13" spans="1:14" ht="15.75" thickBot="1" x14ac:dyDescent="0.3">
      <c r="A13" s="38">
        <v>1</v>
      </c>
      <c r="B13" s="37">
        <v>2</v>
      </c>
      <c r="C13" s="275">
        <v>3</v>
      </c>
      <c r="D13" s="276"/>
      <c r="E13" s="276"/>
      <c r="F13" s="276"/>
      <c r="G13" s="276"/>
      <c r="H13" s="276"/>
      <c r="I13" s="277"/>
      <c r="J13" s="37">
        <v>4</v>
      </c>
      <c r="K13" s="94">
        <v>5</v>
      </c>
      <c r="L13" s="37">
        <v>6</v>
      </c>
      <c r="M13" s="36" t="s">
        <v>62</v>
      </c>
    </row>
    <row r="14" spans="1:14" ht="15" customHeight="1" x14ac:dyDescent="0.25">
      <c r="A14" s="269" t="s">
        <v>8</v>
      </c>
      <c r="B14" s="333" t="s">
        <v>91</v>
      </c>
      <c r="C14" s="35" t="s">
        <v>92</v>
      </c>
      <c r="D14" s="35">
        <v>2</v>
      </c>
      <c r="E14" s="335">
        <v>0.33333333333333331</v>
      </c>
      <c r="F14" s="336"/>
      <c r="G14" s="271">
        <v>0.52777777777777779</v>
      </c>
      <c r="H14" s="271">
        <v>0.5625</v>
      </c>
      <c r="I14" s="285">
        <v>42</v>
      </c>
      <c r="J14" s="141"/>
      <c r="K14" s="242">
        <v>107</v>
      </c>
      <c r="L14" s="147"/>
      <c r="M14" s="135">
        <f>K14*L14</f>
        <v>0</v>
      </c>
      <c r="N14" s="27"/>
    </row>
    <row r="15" spans="1:14" ht="43.5" customHeight="1" thickBot="1" x14ac:dyDescent="0.3">
      <c r="A15" s="270"/>
      <c r="B15" s="334"/>
      <c r="C15" s="93" t="s">
        <v>93</v>
      </c>
      <c r="D15" s="93">
        <v>0</v>
      </c>
      <c r="E15" s="337"/>
      <c r="F15" s="338"/>
      <c r="G15" s="272"/>
      <c r="H15" s="272"/>
      <c r="I15" s="286"/>
      <c r="J15" s="143"/>
      <c r="K15" s="244"/>
      <c r="L15" s="149"/>
      <c r="M15" s="137"/>
      <c r="N15" s="27"/>
    </row>
    <row r="16" spans="1:14" ht="15" customHeight="1" x14ac:dyDescent="0.25">
      <c r="A16" s="260" t="s">
        <v>10</v>
      </c>
      <c r="B16" s="323" t="s">
        <v>94</v>
      </c>
      <c r="C16" s="14" t="s">
        <v>95</v>
      </c>
      <c r="D16" s="34">
        <v>31</v>
      </c>
      <c r="E16" s="280">
        <v>0.33333333333333331</v>
      </c>
      <c r="F16" s="281"/>
      <c r="G16" s="278">
        <v>0.52430555555555558</v>
      </c>
      <c r="H16" s="278">
        <v>0.55555555555555558</v>
      </c>
      <c r="I16" s="284">
        <v>49.2</v>
      </c>
      <c r="J16" s="184"/>
      <c r="K16" s="242">
        <v>107</v>
      </c>
      <c r="L16" s="147"/>
      <c r="M16" s="187">
        <f>K16*L16</f>
        <v>0</v>
      </c>
      <c r="N16" s="27"/>
    </row>
    <row r="17" spans="1:14" ht="30" x14ac:dyDescent="0.25">
      <c r="A17" s="261"/>
      <c r="B17" s="324"/>
      <c r="C17" s="14" t="s">
        <v>96</v>
      </c>
      <c r="D17" s="34">
        <v>16</v>
      </c>
      <c r="E17" s="282"/>
      <c r="F17" s="283"/>
      <c r="G17" s="279"/>
      <c r="H17" s="279"/>
      <c r="I17" s="279"/>
      <c r="J17" s="185"/>
      <c r="K17" s="243"/>
      <c r="L17" s="148"/>
      <c r="M17" s="188"/>
      <c r="N17" s="27"/>
    </row>
    <row r="18" spans="1:14" ht="59.25" customHeight="1" thickBot="1" x14ac:dyDescent="0.3">
      <c r="A18" s="261"/>
      <c r="B18" s="325"/>
      <c r="C18" s="14" t="s">
        <v>97</v>
      </c>
      <c r="D18" s="34">
        <v>11</v>
      </c>
      <c r="E18" s="282"/>
      <c r="F18" s="283"/>
      <c r="G18" s="279"/>
      <c r="H18" s="279"/>
      <c r="I18" s="279"/>
      <c r="J18" s="185"/>
      <c r="K18" s="243"/>
      <c r="L18" s="148"/>
      <c r="M18" s="188"/>
      <c r="N18" s="27"/>
    </row>
    <row r="19" spans="1:14" x14ac:dyDescent="0.25">
      <c r="A19" s="257" t="s">
        <v>12</v>
      </c>
      <c r="B19" s="317" t="s">
        <v>98</v>
      </c>
      <c r="C19" s="92" t="s">
        <v>99</v>
      </c>
      <c r="D19" s="92">
        <v>6</v>
      </c>
      <c r="E19" s="327">
        <v>0.33333333333333331</v>
      </c>
      <c r="F19" s="328"/>
      <c r="G19" s="320">
        <v>0.52777777777777779</v>
      </c>
      <c r="H19" s="320">
        <v>0.5625</v>
      </c>
      <c r="I19" s="326">
        <v>55.18</v>
      </c>
      <c r="J19" s="263"/>
      <c r="K19" s="266">
        <v>107</v>
      </c>
      <c r="L19" s="251"/>
      <c r="M19" s="254">
        <f>K19*L19</f>
        <v>0</v>
      </c>
      <c r="N19" s="27"/>
    </row>
    <row r="20" spans="1:14" x14ac:dyDescent="0.25">
      <c r="A20" s="258"/>
      <c r="B20" s="318"/>
      <c r="C20" s="91" t="s">
        <v>100</v>
      </c>
      <c r="D20" s="90">
        <v>7</v>
      </c>
      <c r="E20" s="329"/>
      <c r="F20" s="330"/>
      <c r="G20" s="321"/>
      <c r="H20" s="321"/>
      <c r="I20" s="321"/>
      <c r="J20" s="264"/>
      <c r="K20" s="267"/>
      <c r="L20" s="252"/>
      <c r="M20" s="255"/>
      <c r="N20" s="27"/>
    </row>
    <row r="21" spans="1:14" x14ac:dyDescent="0.25">
      <c r="A21" s="258"/>
      <c r="B21" s="318"/>
      <c r="C21" s="91" t="s">
        <v>101</v>
      </c>
      <c r="D21" s="90">
        <v>6</v>
      </c>
      <c r="E21" s="329"/>
      <c r="F21" s="330"/>
      <c r="G21" s="321"/>
      <c r="H21" s="321"/>
      <c r="I21" s="321"/>
      <c r="J21" s="264"/>
      <c r="K21" s="267"/>
      <c r="L21" s="252"/>
      <c r="M21" s="255"/>
      <c r="N21" s="27"/>
    </row>
    <row r="22" spans="1:14" x14ac:dyDescent="0.25">
      <c r="A22" s="258"/>
      <c r="B22" s="318"/>
      <c r="C22" s="89" t="s">
        <v>102</v>
      </c>
      <c r="D22" s="88">
        <v>5</v>
      </c>
      <c r="E22" s="329"/>
      <c r="F22" s="330"/>
      <c r="G22" s="321"/>
      <c r="H22" s="321"/>
      <c r="I22" s="321"/>
      <c r="J22" s="264"/>
      <c r="K22" s="267"/>
      <c r="L22" s="252"/>
      <c r="M22" s="255"/>
      <c r="N22" s="27"/>
    </row>
    <row r="23" spans="1:14" ht="15.75" thickBot="1" x14ac:dyDescent="0.3">
      <c r="A23" s="259"/>
      <c r="B23" s="319"/>
      <c r="C23" s="87" t="s">
        <v>93</v>
      </c>
      <c r="D23" s="87">
        <v>0</v>
      </c>
      <c r="E23" s="331"/>
      <c r="F23" s="332"/>
      <c r="G23" s="322"/>
      <c r="H23" s="322"/>
      <c r="I23" s="322"/>
      <c r="J23" s="265"/>
      <c r="K23" s="268"/>
      <c r="L23" s="253"/>
      <c r="M23" s="256"/>
      <c r="N23" s="27"/>
    </row>
    <row r="24" spans="1:14" x14ac:dyDescent="0.25">
      <c r="A24" s="130" t="s">
        <v>103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43">
        <f>SUM(M14:M23)</f>
        <v>0</v>
      </c>
    </row>
    <row r="25" spans="1:14" x14ac:dyDescent="0.25">
      <c r="A25" s="131" t="s">
        <v>104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43">
        <f>M24*0.25</f>
        <v>0</v>
      </c>
    </row>
    <row r="26" spans="1:14" x14ac:dyDescent="0.25">
      <c r="A26" s="131" t="s">
        <v>86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43">
        <f>SUM(M24,M25)</f>
        <v>0</v>
      </c>
    </row>
    <row r="29" spans="1:14" x14ac:dyDescent="0.25">
      <c r="B29" s="33"/>
      <c r="C29" s="33"/>
      <c r="D29" s="2"/>
      <c r="E29" s="2"/>
      <c r="F29" s="2"/>
      <c r="G29" s="2"/>
      <c r="H29" s="2"/>
      <c r="I29" s="2"/>
      <c r="K29" s="262"/>
      <c r="L29" s="262"/>
      <c r="M29" s="262"/>
    </row>
    <row r="30" spans="1:14" x14ac:dyDescent="0.25">
      <c r="B30" s="32" t="s">
        <v>53</v>
      </c>
      <c r="C30" s="32"/>
      <c r="D30" s="5"/>
      <c r="E30" s="5"/>
      <c r="F30" s="5"/>
      <c r="G30" s="5"/>
      <c r="H30" s="5"/>
      <c r="I30" s="5"/>
      <c r="K30" s="32" t="s">
        <v>54</v>
      </c>
      <c r="L30" s="32"/>
      <c r="M30" s="32"/>
    </row>
    <row r="32" spans="1:14" x14ac:dyDescent="0.25">
      <c r="L32" s="1" t="s">
        <v>55</v>
      </c>
    </row>
    <row r="35" spans="2:13" ht="15" customHeight="1" x14ac:dyDescent="0.25">
      <c r="B35" s="246" t="s">
        <v>57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</row>
    <row r="36" spans="2:13" x14ac:dyDescent="0.25"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</row>
    <row r="37" spans="2:13" x14ac:dyDescent="0.25"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</row>
    <row r="38" spans="2:13" x14ac:dyDescent="0.25"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x14ac:dyDescent="0.25"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</sheetData>
  <mergeCells count="58">
    <mergeCell ref="K14:K15"/>
    <mergeCell ref="L14:L15"/>
    <mergeCell ref="B19:B23"/>
    <mergeCell ref="G19:G23"/>
    <mergeCell ref="B16:B18"/>
    <mergeCell ref="H19:H23"/>
    <mergeCell ref="I19:I23"/>
    <mergeCell ref="E19:F23"/>
    <mergeCell ref="J16:J18"/>
    <mergeCell ref="K16:K18"/>
    <mergeCell ref="B14:B15"/>
    <mergeCell ref="E14:F15"/>
    <mergeCell ref="G14:G15"/>
    <mergeCell ref="M14:M15"/>
    <mergeCell ref="A6:M6"/>
    <mergeCell ref="A7:M7"/>
    <mergeCell ref="A8:M8"/>
    <mergeCell ref="A9:M9"/>
    <mergeCell ref="A10:A12"/>
    <mergeCell ref="B10:B12"/>
    <mergeCell ref="C10:I10"/>
    <mergeCell ref="J10:J12"/>
    <mergeCell ref="K10:K12"/>
    <mergeCell ref="L10:L12"/>
    <mergeCell ref="M10:M12"/>
    <mergeCell ref="C11:C12"/>
    <mergeCell ref="D11:D12"/>
    <mergeCell ref="E11:F11"/>
    <mergeCell ref="G11:H11"/>
    <mergeCell ref="A1:M1"/>
    <mergeCell ref="A2:M2"/>
    <mergeCell ref="A3:M3"/>
    <mergeCell ref="A4:M4"/>
    <mergeCell ref="A5:M5"/>
    <mergeCell ref="I11:I12"/>
    <mergeCell ref="E12:F12"/>
    <mergeCell ref="C13:I13"/>
    <mergeCell ref="G16:G18"/>
    <mergeCell ref="H16:H18"/>
    <mergeCell ref="E16:F18"/>
    <mergeCell ref="I16:I18"/>
    <mergeCell ref="I14:I15"/>
    <mergeCell ref="B35:M37"/>
    <mergeCell ref="J14:J15"/>
    <mergeCell ref="L19:L23"/>
    <mergeCell ref="M19:M23"/>
    <mergeCell ref="A25:L25"/>
    <mergeCell ref="A26:L26"/>
    <mergeCell ref="A24:L24"/>
    <mergeCell ref="A19:A23"/>
    <mergeCell ref="L16:L18"/>
    <mergeCell ref="M16:M18"/>
    <mergeCell ref="A16:A18"/>
    <mergeCell ref="K29:M29"/>
    <mergeCell ref="J19:J23"/>
    <mergeCell ref="K19:K23"/>
    <mergeCell ref="A14:A15"/>
    <mergeCell ref="H14:H15"/>
  </mergeCells>
  <pageMargins left="0.23622047244094491" right="0.23622047244094491" top="0.74803149606299213" bottom="0.74803149606299213" header="0.31496062992125984" footer="0.31496062992125984"/>
  <pageSetup paperSize="8" scale="7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7"/>
  <sheetViews>
    <sheetView workbookViewId="0">
      <selection activeCell="P11" sqref="P11"/>
    </sheetView>
  </sheetViews>
  <sheetFormatPr defaultRowHeight="15" x14ac:dyDescent="0.25"/>
  <cols>
    <col min="2" max="2" width="26.5703125" customWidth="1"/>
    <col min="3" max="3" width="66.85546875" customWidth="1"/>
    <col min="11" max="11" width="10.28515625" customWidth="1"/>
    <col min="12" max="12" width="10.7109375" bestFit="1" customWidth="1"/>
    <col min="13" max="13" width="15.28515625" customWidth="1"/>
    <col min="16" max="16" width="12.7109375" customWidth="1"/>
    <col min="19" max="19" width="12.7109375" bestFit="1" customWidth="1"/>
  </cols>
  <sheetData>
    <row r="1" spans="1:13" x14ac:dyDescent="0.25">
      <c r="A1" s="227" t="s">
        <v>17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3" x14ac:dyDescent="0.25">
      <c r="A2" s="230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6"/>
    </row>
    <row r="3" spans="1:13" s="40" customFormat="1" x14ac:dyDescent="0.25">
      <c r="A3" s="231" t="s">
        <v>122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3"/>
    </row>
    <row r="4" spans="1:13" x14ac:dyDescent="0.25">
      <c r="A4" s="230" t="s">
        <v>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6"/>
    </row>
    <row r="5" spans="1:13" x14ac:dyDescent="0.25">
      <c r="A5" s="198" t="s">
        <v>123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200"/>
    </row>
    <row r="6" spans="1:13" ht="39.75" customHeight="1" x14ac:dyDescent="0.25">
      <c r="A6" s="224" t="s">
        <v>18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6"/>
    </row>
    <row r="7" spans="1:13" x14ac:dyDescent="0.25">
      <c r="A7" s="198" t="s">
        <v>105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200"/>
    </row>
    <row r="8" spans="1:13" x14ac:dyDescent="0.25">
      <c r="A8" s="201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3"/>
    </row>
    <row r="9" spans="1:13" ht="15.75" thickBot="1" x14ac:dyDescent="0.3">
      <c r="A9" s="224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6"/>
    </row>
    <row r="10" spans="1:13" ht="17.25" customHeight="1" x14ac:dyDescent="0.25">
      <c r="A10" s="204" t="s">
        <v>20</v>
      </c>
      <c r="B10" s="207" t="s">
        <v>21</v>
      </c>
      <c r="C10" s="210" t="s">
        <v>22</v>
      </c>
      <c r="D10" s="211"/>
      <c r="E10" s="211"/>
      <c r="F10" s="211"/>
      <c r="G10" s="211"/>
      <c r="H10" s="211"/>
      <c r="I10" s="212"/>
      <c r="J10" s="213" t="s">
        <v>23</v>
      </c>
      <c r="K10" s="213" t="s">
        <v>106</v>
      </c>
      <c r="L10" s="213" t="s">
        <v>25</v>
      </c>
      <c r="M10" s="216" t="s">
        <v>59</v>
      </c>
    </row>
    <row r="11" spans="1:13" ht="48" customHeight="1" x14ac:dyDescent="0.25">
      <c r="A11" s="205"/>
      <c r="B11" s="208"/>
      <c r="C11" s="222" t="s">
        <v>27</v>
      </c>
      <c r="D11" s="345" t="s">
        <v>28</v>
      </c>
      <c r="E11" s="220" t="s">
        <v>60</v>
      </c>
      <c r="F11" s="221"/>
      <c r="G11" s="222" t="s">
        <v>61</v>
      </c>
      <c r="H11" s="223"/>
      <c r="I11" s="223" t="s">
        <v>31</v>
      </c>
      <c r="J11" s="214"/>
      <c r="K11" s="208"/>
      <c r="L11" s="214"/>
      <c r="M11" s="217"/>
    </row>
    <row r="12" spans="1:13" ht="75.75" customHeight="1" x14ac:dyDescent="0.25">
      <c r="A12" s="206"/>
      <c r="B12" s="209"/>
      <c r="C12" s="344"/>
      <c r="D12" s="345"/>
      <c r="E12" s="220" t="s">
        <v>32</v>
      </c>
      <c r="F12" s="221"/>
      <c r="G12" s="7" t="s">
        <v>89</v>
      </c>
      <c r="H12" s="7" t="s">
        <v>90</v>
      </c>
      <c r="I12" s="346"/>
      <c r="J12" s="215"/>
      <c r="K12" s="209"/>
      <c r="L12" s="215"/>
      <c r="M12" s="218"/>
    </row>
    <row r="13" spans="1:13" ht="15.75" thickBot="1" x14ac:dyDescent="0.3">
      <c r="A13" s="53">
        <v>1</v>
      </c>
      <c r="B13" s="52">
        <v>2</v>
      </c>
      <c r="C13" s="347">
        <v>3</v>
      </c>
      <c r="D13" s="348"/>
      <c r="E13" s="348"/>
      <c r="F13" s="348"/>
      <c r="G13" s="348"/>
      <c r="H13" s="348"/>
      <c r="I13" s="349"/>
      <c r="J13" s="52">
        <v>4</v>
      </c>
      <c r="K13" s="95">
        <v>5</v>
      </c>
      <c r="L13" s="52">
        <v>6</v>
      </c>
      <c r="M13" s="51" t="s">
        <v>62</v>
      </c>
    </row>
    <row r="14" spans="1:13" ht="83.25" customHeight="1" x14ac:dyDescent="0.25">
      <c r="A14" s="153" t="s">
        <v>8</v>
      </c>
      <c r="B14" s="285" t="s">
        <v>107</v>
      </c>
      <c r="C14" s="50" t="s">
        <v>96</v>
      </c>
      <c r="D14" s="339">
        <v>59</v>
      </c>
      <c r="E14" s="335">
        <v>0.34375</v>
      </c>
      <c r="F14" s="336"/>
      <c r="G14" s="271">
        <v>0.58680555555555558</v>
      </c>
      <c r="H14" s="271">
        <v>0.62152777777777779</v>
      </c>
      <c r="I14" s="285">
        <v>10</v>
      </c>
      <c r="J14" s="360" t="s">
        <v>108</v>
      </c>
      <c r="K14" s="144">
        <v>107</v>
      </c>
      <c r="L14" s="363"/>
      <c r="M14" s="354">
        <f>K14*L14</f>
        <v>0</v>
      </c>
    </row>
    <row r="15" spans="1:13" ht="24" customHeight="1" x14ac:dyDescent="0.25">
      <c r="A15" s="154"/>
      <c r="B15" s="350"/>
      <c r="C15" s="49" t="s">
        <v>109</v>
      </c>
      <c r="D15" s="353"/>
      <c r="E15" s="351"/>
      <c r="F15" s="352"/>
      <c r="G15" s="350"/>
      <c r="H15" s="350"/>
      <c r="I15" s="350"/>
      <c r="J15" s="361"/>
      <c r="K15" s="145"/>
      <c r="L15" s="364"/>
      <c r="M15" s="355"/>
    </row>
    <row r="16" spans="1:13" ht="20.25" customHeight="1" thickBot="1" x14ac:dyDescent="0.3">
      <c r="A16" s="154"/>
      <c r="B16" s="286"/>
      <c r="C16" s="35" t="s">
        <v>110</v>
      </c>
      <c r="D16" s="340"/>
      <c r="E16" s="337"/>
      <c r="F16" s="338"/>
      <c r="G16" s="286"/>
      <c r="H16" s="286"/>
      <c r="I16" s="286"/>
      <c r="J16" s="362"/>
      <c r="K16" s="146"/>
      <c r="L16" s="365"/>
      <c r="M16" s="356"/>
    </row>
    <row r="17" spans="1:19" ht="37.5" customHeight="1" x14ac:dyDescent="0.25">
      <c r="A17" s="153" t="s">
        <v>10</v>
      </c>
      <c r="B17" s="350" t="s">
        <v>111</v>
      </c>
      <c r="C17" s="48" t="s">
        <v>112</v>
      </c>
      <c r="D17" s="339">
        <v>90</v>
      </c>
      <c r="E17" s="335">
        <v>0.34375</v>
      </c>
      <c r="F17" s="336"/>
      <c r="G17" s="271">
        <v>0.58680555555555558</v>
      </c>
      <c r="H17" s="271">
        <v>0.62152777777777779</v>
      </c>
      <c r="I17" s="285">
        <v>10</v>
      </c>
      <c r="J17" s="360" t="s">
        <v>108</v>
      </c>
      <c r="K17" s="144">
        <v>107</v>
      </c>
      <c r="L17" s="363"/>
      <c r="M17" s="354">
        <f>K17*L17</f>
        <v>0</v>
      </c>
    </row>
    <row r="18" spans="1:19" ht="37.5" customHeight="1" thickBot="1" x14ac:dyDescent="0.3">
      <c r="A18" s="154"/>
      <c r="B18" s="350"/>
      <c r="C18" s="47" t="s">
        <v>113</v>
      </c>
      <c r="D18" s="340"/>
      <c r="E18" s="337"/>
      <c r="F18" s="338"/>
      <c r="G18" s="272"/>
      <c r="H18" s="272"/>
      <c r="I18" s="286"/>
      <c r="J18" s="362"/>
      <c r="K18" s="146"/>
      <c r="L18" s="365"/>
      <c r="M18" s="356"/>
    </row>
    <row r="19" spans="1:19" x14ac:dyDescent="0.25">
      <c r="A19" s="153" t="s">
        <v>12</v>
      </c>
      <c r="B19" s="284" t="s">
        <v>114</v>
      </c>
      <c r="C19" s="46" t="s">
        <v>115</v>
      </c>
      <c r="D19" s="341">
        <v>73</v>
      </c>
      <c r="E19" s="280">
        <v>0.34375</v>
      </c>
      <c r="F19" s="281"/>
      <c r="G19" s="278">
        <v>0.58680555555555558</v>
      </c>
      <c r="H19" s="278">
        <v>0.62152777777777779</v>
      </c>
      <c r="I19" s="284">
        <v>13.2</v>
      </c>
      <c r="J19" s="366" t="s">
        <v>108</v>
      </c>
      <c r="K19" s="144">
        <v>107</v>
      </c>
      <c r="L19" s="363"/>
      <c r="M19" s="369">
        <f>K19*L19</f>
        <v>0</v>
      </c>
    </row>
    <row r="20" spans="1:19" x14ac:dyDescent="0.25">
      <c r="A20" s="154"/>
      <c r="B20" s="279"/>
      <c r="C20" s="34" t="s">
        <v>116</v>
      </c>
      <c r="D20" s="342"/>
      <c r="E20" s="282"/>
      <c r="F20" s="283"/>
      <c r="G20" s="279"/>
      <c r="H20" s="279"/>
      <c r="I20" s="279"/>
      <c r="J20" s="367"/>
      <c r="K20" s="145"/>
      <c r="L20" s="364"/>
      <c r="M20" s="370"/>
    </row>
    <row r="21" spans="1:19" x14ac:dyDescent="0.25">
      <c r="A21" s="154"/>
      <c r="B21" s="279"/>
      <c r="C21" s="45" t="s">
        <v>117</v>
      </c>
      <c r="D21" s="342"/>
      <c r="E21" s="282"/>
      <c r="F21" s="283"/>
      <c r="G21" s="279"/>
      <c r="H21" s="279"/>
      <c r="I21" s="279"/>
      <c r="J21" s="367"/>
      <c r="K21" s="145"/>
      <c r="L21" s="364"/>
      <c r="M21" s="370"/>
    </row>
    <row r="22" spans="1:19" x14ac:dyDescent="0.25">
      <c r="A22" s="154"/>
      <c r="B22" s="279"/>
      <c r="C22" s="45" t="s">
        <v>118</v>
      </c>
      <c r="D22" s="342"/>
      <c r="E22" s="282"/>
      <c r="F22" s="283"/>
      <c r="G22" s="279"/>
      <c r="H22" s="279"/>
      <c r="I22" s="279"/>
      <c r="J22" s="367"/>
      <c r="K22" s="145"/>
      <c r="L22" s="364"/>
      <c r="M22" s="370"/>
    </row>
    <row r="23" spans="1:19" ht="15.75" thickBot="1" x14ac:dyDescent="0.3">
      <c r="A23" s="155"/>
      <c r="B23" s="357"/>
      <c r="C23" s="44" t="s">
        <v>119</v>
      </c>
      <c r="D23" s="343"/>
      <c r="E23" s="358"/>
      <c r="F23" s="359"/>
      <c r="G23" s="357"/>
      <c r="H23" s="357"/>
      <c r="I23" s="357"/>
      <c r="J23" s="368"/>
      <c r="K23" s="146"/>
      <c r="L23" s="365"/>
      <c r="M23" s="371"/>
      <c r="O23" s="40"/>
      <c r="P23" s="40"/>
      <c r="Q23" s="40"/>
      <c r="R23" s="40"/>
      <c r="S23" s="40"/>
    </row>
    <row r="24" spans="1:19" x14ac:dyDescent="0.25">
      <c r="A24" s="372" t="s">
        <v>120</v>
      </c>
      <c r="B24" s="372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43">
        <f>SUM(M14,M17,M19)</f>
        <v>0</v>
      </c>
      <c r="O24" s="40"/>
      <c r="P24" s="42"/>
      <c r="Q24" s="40"/>
      <c r="R24" s="40"/>
      <c r="S24" s="40"/>
    </row>
    <row r="25" spans="1:19" x14ac:dyDescent="0.25">
      <c r="A25" s="248" t="s">
        <v>85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43">
        <f>M24*0.25</f>
        <v>0</v>
      </c>
      <c r="O25" s="40"/>
      <c r="P25" s="42"/>
      <c r="Q25" s="40"/>
      <c r="R25" s="40"/>
      <c r="S25" s="40"/>
    </row>
    <row r="26" spans="1:19" x14ac:dyDescent="0.25">
      <c r="A26" s="248" t="s">
        <v>121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43">
        <f>SUM(M24,M25)</f>
        <v>0</v>
      </c>
      <c r="O26" s="40"/>
      <c r="P26" s="42"/>
      <c r="Q26" s="40"/>
      <c r="R26" s="40"/>
      <c r="S26" s="41"/>
    </row>
    <row r="27" spans="1:19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O27" s="40"/>
      <c r="P27" s="40"/>
      <c r="Q27" s="40"/>
      <c r="R27" s="40"/>
      <c r="S27" s="40"/>
    </row>
    <row r="28" spans="1:19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O28" s="40"/>
      <c r="P28" s="40"/>
      <c r="Q28" s="40"/>
      <c r="R28" s="40"/>
      <c r="S28" s="40"/>
    </row>
    <row r="29" spans="1:19" x14ac:dyDescent="0.25">
      <c r="A29" s="27"/>
      <c r="B29" s="249"/>
      <c r="C29" s="249"/>
      <c r="D29" s="28"/>
      <c r="E29" s="28"/>
      <c r="F29" s="28"/>
      <c r="G29" s="28"/>
      <c r="H29" s="28"/>
      <c r="I29" s="28"/>
      <c r="J29" s="27"/>
      <c r="K29" s="249"/>
      <c r="L29" s="249"/>
      <c r="M29" s="249"/>
    </row>
    <row r="30" spans="1:19" x14ac:dyDescent="0.25">
      <c r="A30" s="27"/>
      <c r="B30" s="250" t="s">
        <v>53</v>
      </c>
      <c r="C30" s="250"/>
      <c r="D30" s="19"/>
      <c r="E30" s="19"/>
      <c r="F30" s="19"/>
      <c r="G30" s="19"/>
      <c r="H30" s="19"/>
      <c r="I30" s="19"/>
      <c r="J30" s="27"/>
      <c r="K30" s="250" t="s">
        <v>54</v>
      </c>
      <c r="L30" s="250"/>
      <c r="M30" s="250"/>
    </row>
    <row r="31" spans="1:19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9" x14ac:dyDescent="0.25">
      <c r="L32" s="1" t="s">
        <v>55</v>
      </c>
    </row>
    <row r="33" spans="2:13" x14ac:dyDescent="0.25">
      <c r="M33" s="6"/>
    </row>
    <row r="35" spans="2:13" x14ac:dyDescent="0.25">
      <c r="B35" s="129" t="s">
        <v>57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2:13" x14ac:dyDescent="0.25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2:13" x14ac:dyDescent="0.25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</row>
  </sheetData>
  <mergeCells count="64">
    <mergeCell ref="H17:H18"/>
    <mergeCell ref="I17:I18"/>
    <mergeCell ref="J17:J18"/>
    <mergeCell ref="K17:K18"/>
    <mergeCell ref="B35:M37"/>
    <mergeCell ref="J19:J23"/>
    <mergeCell ref="K19:K23"/>
    <mergeCell ref="L19:L23"/>
    <mergeCell ref="M19:M23"/>
    <mergeCell ref="A24:L24"/>
    <mergeCell ref="A25:L25"/>
    <mergeCell ref="A26:L26"/>
    <mergeCell ref="B29:C29"/>
    <mergeCell ref="K29:M29"/>
    <mergeCell ref="B30:C30"/>
    <mergeCell ref="K30:M30"/>
    <mergeCell ref="M14:M16"/>
    <mergeCell ref="A19:A23"/>
    <mergeCell ref="B19:B23"/>
    <mergeCell ref="E19:F23"/>
    <mergeCell ref="G19:G23"/>
    <mergeCell ref="H19:H23"/>
    <mergeCell ref="I19:I23"/>
    <mergeCell ref="A17:A18"/>
    <mergeCell ref="B17:B18"/>
    <mergeCell ref="E17:F18"/>
    <mergeCell ref="G17:G18"/>
    <mergeCell ref="J14:J16"/>
    <mergeCell ref="K14:K16"/>
    <mergeCell ref="L14:L16"/>
    <mergeCell ref="L17:L18"/>
    <mergeCell ref="M17:M18"/>
    <mergeCell ref="C13:I13"/>
    <mergeCell ref="A14:A16"/>
    <mergeCell ref="B14:B16"/>
    <mergeCell ref="E14:F16"/>
    <mergeCell ref="G14:G16"/>
    <mergeCell ref="H14:H16"/>
    <mergeCell ref="I14:I16"/>
    <mergeCell ref="D14:D16"/>
    <mergeCell ref="L10:L12"/>
    <mergeCell ref="M10:M12"/>
    <mergeCell ref="C11:C12"/>
    <mergeCell ref="D11:D12"/>
    <mergeCell ref="E11:F11"/>
    <mergeCell ref="G11:H11"/>
    <mergeCell ref="I11:I12"/>
    <mergeCell ref="E12:F12"/>
    <mergeCell ref="D17:D18"/>
    <mergeCell ref="D19:D23"/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A10:A12"/>
    <mergeCell ref="B10:B12"/>
    <mergeCell ref="C10:I10"/>
    <mergeCell ref="J10:J12"/>
    <mergeCell ref="K10:K12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B08315DB4CA447AE2C685818CA02FC" ma:contentTypeVersion="11" ma:contentTypeDescription="Create a new document." ma:contentTypeScope="" ma:versionID="c72e47e401a120fc4440ea905799f97f">
  <xsd:schema xmlns:xsd="http://www.w3.org/2001/XMLSchema" xmlns:xs="http://www.w3.org/2001/XMLSchema" xmlns:p="http://schemas.microsoft.com/office/2006/metadata/properties" xmlns:ns3="acf80ecf-14f7-455c-89e9-64e665eb8bd6" xmlns:ns4="e6c76e69-6b2e-4c38-a724-1920047210e6" targetNamespace="http://schemas.microsoft.com/office/2006/metadata/properties" ma:root="true" ma:fieldsID="992478ddabb218dca2befc67d5eabfcc" ns3:_="" ns4:_="">
    <xsd:import namespace="acf80ecf-14f7-455c-89e9-64e665eb8bd6"/>
    <xsd:import namespace="e6c76e69-6b2e-4c38-a724-1920047210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80ecf-14f7-455c-89e9-64e665eb8b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76e69-6b2e-4c38-a724-192004721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88BD7-8980-4249-B858-F24963C81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f80ecf-14f7-455c-89e9-64e665eb8bd6"/>
    <ds:schemaRef ds:uri="e6c76e69-6b2e-4c38-a724-192004721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F76326-0454-445F-91C5-5D4158CF5B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546019-7ADD-4EDB-86A4-73FC7EBE8DFA}">
  <ds:schemaRefs>
    <ds:schemaRef ds:uri="e6c76e69-6b2e-4c38-a724-1920047210e6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acf80ecf-14f7-455c-89e9-64e665eb8bd6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Rekapitulacija</vt:lpstr>
      <vt:lpstr>ANG</vt:lpstr>
      <vt:lpstr>BR</vt:lpstr>
      <vt:lpstr>ĐE</vt:lpstr>
      <vt:lpstr>PDL</vt:lpstr>
      <vt:lpstr>Rekapitulacija!Podrucje_ispisa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dunja.l</dc:creator>
  <cp:keywords/>
  <dc:description/>
  <cp:lastModifiedBy>Tajnica</cp:lastModifiedBy>
  <cp:revision/>
  <dcterms:created xsi:type="dcterms:W3CDTF">2019-08-08T05:51:04Z</dcterms:created>
  <dcterms:modified xsi:type="dcterms:W3CDTF">2025-02-05T11:39:53Z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0x01010070B08315DB4CA447AE2C685818CA02FC</vt:lpwstr>
  </property>
</Properties>
</file>